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4" windowWidth="16608" windowHeight="9432" activeTab="0"/>
  </bookViews>
  <sheets>
    <sheet name="Req. for One-Time Funding Endin" sheetId="1" r:id="rId1"/>
  </sheets>
  <definedNames>
    <definedName name="_xlnm.Print_Titles" localSheetId="0">'Req. for One-Time Funding Endin'!$1:$2</definedName>
  </definedNames>
  <calcPr fullCalcOnLoad="1"/>
</workbook>
</file>

<file path=xl/sharedStrings.xml><?xml version="1.0" encoding="utf-8"?>
<sst xmlns="http://schemas.openxmlformats.org/spreadsheetml/2006/main" count="331" uniqueCount="238">
  <si>
    <t>ITEM REQUESTED</t>
  </si>
  <si>
    <t>COMMENTS</t>
  </si>
  <si>
    <t>AMOUNT
RECOMMENDED</t>
  </si>
  <si>
    <t>DEPT.</t>
  </si>
  <si>
    <t>DEPT.
PRIORITY</t>
  </si>
  <si>
    <t>FTF
PRIORITY</t>
  </si>
  <si>
    <t>Office of Instruction</t>
  </si>
  <si>
    <t>President's Office</t>
  </si>
  <si>
    <t>Item No.</t>
  </si>
  <si>
    <t>Student Services (Admissions, Counseling, DSPS/Special Programs, Financial Aid, EOPS, Scholarships, One Stop)</t>
  </si>
  <si>
    <t>Student Services (Admissions &amp; Records Financial Aid)</t>
  </si>
  <si>
    <t>Student Services (Counseling)</t>
  </si>
  <si>
    <t>Student Services (AB 77 - DSPS/Special Programs)</t>
  </si>
  <si>
    <t>Student Services (Financial Aid)</t>
  </si>
  <si>
    <t>Student Services (Special Programs in collaboration with One Stop &amp; Contract Military Education)</t>
  </si>
  <si>
    <t xml:space="preserve">Student Services (EOPS) </t>
  </si>
  <si>
    <t>Purchase Optical Character Reader</t>
  </si>
  <si>
    <t>Web support</t>
  </si>
  <si>
    <t>Counseling support</t>
  </si>
  <si>
    <t>Funds for anticipated shortfall</t>
  </si>
  <si>
    <t>To meet increased demand for services</t>
  </si>
  <si>
    <t>To provide new programs and services for Military Warriors with disabilities</t>
  </si>
  <si>
    <t>Offer additional EOPS activities</t>
  </si>
  <si>
    <t>Offer additional Counseling activities</t>
  </si>
  <si>
    <t>SUMMARY RATIONALE</t>
  </si>
  <si>
    <t>Financial Aid has experienced a significant increase in demand for services over the last several years as a result of the college's increased enrollment. Along with the projected reduction of BFAP dollars, resources are needed to maintain quality and timeliness of service.</t>
  </si>
  <si>
    <t>Student Service (Fairview Developmental Center Funding)</t>
  </si>
  <si>
    <t>Need to maintain and continuously update website information for all programs in Student Services &amp; Economic Development to meet college priority of increasing technological capabilities for serving students and clients.</t>
  </si>
  <si>
    <t>Develop Optical Character Reader (OCR) capabilities to scan paper applications to download into Banner - Admissions and Records currently processes 17,500 paper applications manually each year and the number continues to increase.</t>
  </si>
  <si>
    <t>Provide adequate coverage if anticipated 3.69% funding shortfall occurs.</t>
  </si>
  <si>
    <t>All students seeking Financial Aid must have a Student Education Plan completed before receiving any funding. There is a projected reduction of Board Financial Assistance Program dollars (BFAP) which covers counseling expenditure.</t>
  </si>
  <si>
    <t>Ensure adequate Counseling coverage for Transfer Center.</t>
  </si>
  <si>
    <t>Development of four Distance Learning courses.</t>
  </si>
  <si>
    <t>Attend conferences focused on serving veterans with disabilities and their families.</t>
  </si>
  <si>
    <t>Network and liaison with other service providers.</t>
  </si>
  <si>
    <t>Marketing and recruitment (includes printed materials).</t>
  </si>
  <si>
    <t>Hire faculty to implement the program.</t>
  </si>
  <si>
    <t>Provide programs to potential and new EOPS students, activities include College Preview Day.</t>
  </si>
  <si>
    <t>Expand and modify EOPS/CARE Advisory through outreach and publications.</t>
  </si>
  <si>
    <t>Print materials for outreach activities.</t>
  </si>
  <si>
    <t>Develop and implement Counseling Workshop program to expand counselor contact with students and provide students additional services and information.</t>
  </si>
  <si>
    <t>Exams &amp; Quizzes  Staffing</t>
  </si>
  <si>
    <t>Center Operating Expenses</t>
  </si>
  <si>
    <t>Equipment</t>
  </si>
  <si>
    <t>Computer Labs Classroom Furniture for new CSUF rooms</t>
  </si>
  <si>
    <t xml:space="preserve"> Podiums </t>
  </si>
  <si>
    <t>Due to the fact that the Seaport Exam and Quiz tool is not ready to be deployed, we need additional staff to enter and record information by hand. This manual process is very slow and inconvenient for students. We need the additional staff for the Summer 2008 and Fall 2008 semesters, so we may provide students and faculty with timely support and feedback for DL exams and quizzes.</t>
  </si>
  <si>
    <t>Due to Enrollment Growth,Banner Implementation, Reports, etc. are now  being done at the centers instead of district.</t>
  </si>
  <si>
    <t xml:space="preserve"> 10 Podiums w/Coastline Logo</t>
  </si>
  <si>
    <t>Office of Instruction (Distance Learning)</t>
  </si>
  <si>
    <t>Office of Instruction (Microbiology and Biotech)</t>
  </si>
  <si>
    <t>Office of Instruction (Science-Anatomy / Physiology)</t>
  </si>
  <si>
    <t>Office of Instruction (Garden Grove)</t>
  </si>
  <si>
    <t>Office of Instruction (Garden Grove Equipment)</t>
  </si>
  <si>
    <t>Mac Lab Upgrades (Room 14)</t>
  </si>
  <si>
    <t>22 Printers For Classroom Computers</t>
  </si>
  <si>
    <t>Overhead Projectors</t>
  </si>
  <si>
    <t>Tablet PC (6)</t>
  </si>
  <si>
    <t>Increase Hourly Budget</t>
  </si>
  <si>
    <t xml:space="preserve"> Marketing &amp; Outreach</t>
  </si>
  <si>
    <t>The Mac Computers in Room 14 are outdated and cannot support new software.</t>
  </si>
  <si>
    <t>Classrooms now have computers for students to register and faculty to print rosters.  The computers need printers to fulfill this purpose.</t>
  </si>
  <si>
    <t>We need to update the equipment we have available for our part-time instructors to develop instructional content.</t>
  </si>
  <si>
    <t>No New Staff Members within the last 4 years.  The number of Distance Learning students continues to increase at a steady pace and we are  fortunate that the growth is found in both online and telecourse enrollments.  We need to increase the DL hourly budget to keep up with the increase in students and to offset the shortage in classified staff.</t>
  </si>
  <si>
    <t>Office of Instruction (Costa Mesa)</t>
  </si>
  <si>
    <t>Office of Instruction (Costa Mesa / Garden Grove)</t>
  </si>
  <si>
    <t>Course Development Stipends</t>
  </si>
  <si>
    <t>Telecourse /ISEP Faculty workshop</t>
  </si>
  <si>
    <t>With the significant increase in ISEP students, a workshop is needed to allow instructors to collaborate and discuss learning strategies to meet the needs of students and the program.</t>
  </si>
  <si>
    <t>President's Office (Academic Senate)</t>
  </si>
  <si>
    <t>Elections, Agendas, News and Views</t>
  </si>
  <si>
    <t>Funds to implement some of the planning recommendations from the self-study and recommendations.</t>
  </si>
  <si>
    <t>Expansion of international activities.</t>
  </si>
  <si>
    <t>Electronic Document Management System.</t>
  </si>
  <si>
    <t>Master Plan Implementation Projects</t>
  </si>
  <si>
    <t>International / Inter-cultural Programs</t>
  </si>
  <si>
    <t>Staff Development</t>
  </si>
  <si>
    <t>SharePoint</t>
  </si>
  <si>
    <t>President's Office (Marketing and Public Relations)</t>
  </si>
  <si>
    <t>Center for Instructional Systems Development</t>
  </si>
  <si>
    <t>Teaching &amp; learning tools, materials, &amp; some personnel costs</t>
  </si>
  <si>
    <t>Web site/course excellence awards for best demonstration of teaching excellence with online materials, based on rubrics/criteria established.</t>
  </si>
  <si>
    <t>Rubric review for classroom &amp; online educational improvement with system tracking &amp; monitoring.</t>
  </si>
  <si>
    <t>For design/development and basic operations, example: Arabic project, virtual worlds CCC campus, videogame/simulation development, cell phone &amp; PDA project development support.</t>
  </si>
  <si>
    <t>Stipends for presenters, misc. materials &amp; supplies</t>
  </si>
  <si>
    <t>Trophies, plaques, or teaching tools-to be established</t>
  </si>
  <si>
    <t>Stipends for research development, reviews, software development</t>
  </si>
  <si>
    <t>Unit operating budget</t>
  </si>
  <si>
    <t>Year-round monthly brown-bag lunch seminars on special topics related to teaching, learning, &amp; technology (example: Tablet PC use, Copyright, Camtasia, Computer Security, Eluminate Live, I-Tunes University, Teaching Techniques, etc.) Sessions are live and recorded.</t>
  </si>
  <si>
    <t>Marketing Allocation</t>
  </si>
  <si>
    <t>Strike-scoring and folding machine</t>
  </si>
  <si>
    <t>Plate developer</t>
  </si>
  <si>
    <t>Plasticoil and Wire-O bindery machine</t>
  </si>
  <si>
    <t>We are currently sending out approx. 10 jobs per month for strike scoring and folding at a cost of approx. $150 per job in REAL COST to the college.  Purchasing the machine to do this in-house would be more cost-effective in the long run and more time-efficient for the production process.</t>
  </si>
  <si>
    <t>Replace existing large plate-developer with a smaller, more current plate-developer in the Coastline print shop to make better use of space and bring current the technology.</t>
  </si>
  <si>
    <t>Add simple bindery services to the Coastline print shop by purchasing Plasticoil and Wire-O machines (only GBC and stip binding is offered in-house now).  Purchasing these machines to do this in-house would be more cost-effective in the long run and more time-efficient for the production process.</t>
  </si>
  <si>
    <t>President's Office (Marketing and Public Relations - Graphics and Publications [Print Shop])</t>
  </si>
  <si>
    <t>These are on-going expenses which should be charged to the General Fund, but as the State provided now new General Fund dollars those on-going expenses have been paid from the ending balance.</t>
  </si>
  <si>
    <t>Collegewide</t>
  </si>
  <si>
    <t>These are increase over which the college has no control and will have to be paid from one-time funds as there are no new General Fund dollars.</t>
  </si>
  <si>
    <t>Exterior Painting of College Center</t>
  </si>
  <si>
    <t>Exterior Building Signage with Optional Graphic Monument Sign</t>
  </si>
  <si>
    <t>Exchange Servers</t>
  </si>
  <si>
    <t>Proposed budget increase for Custodial Services</t>
  </si>
  <si>
    <t>Administrative Services (Maintenace and Operations)</t>
  </si>
  <si>
    <t>Proposed budget increase for Building maintenance</t>
  </si>
  <si>
    <t>As the college grows so does the need for an increase in maintaining all building facilities.
• General repair of older buildings
• Elevator tests, alarm testing, fire extinguisher maintenance, HVAC repair, sprinkler and backflow test (required by law)
• General maintenance on each building
o Window cleaning, keys, electronic door services, carpet cleaning</t>
  </si>
  <si>
    <t>Proposed budget increase for Ground Maintenance</t>
  </si>
  <si>
    <t>Grounds maintenance creates a more appealing environment for staff, students and faculty and most recently this department has increased the aesthetic value of our area sites to create a sense of pride in our campuses.  Additional funds are needed for fertilizers, flowers, sprays and equipment.</t>
  </si>
  <si>
    <t>Riding Mower</t>
  </si>
  <si>
    <t>Current mower is 11 yrs old and deck around blades  is rusting through and creating a safety hazard.</t>
  </si>
  <si>
    <t>Expanding recycling Program</t>
  </si>
  <si>
    <t>To keep up with the state Mandated AB75, additional supplies are needed to expand our recycling program</t>
  </si>
  <si>
    <t>Grounds Van</t>
  </si>
  <si>
    <t>SECURITY CAMERAS</t>
  </si>
  <si>
    <t>Replace the three existing roof cameras at the College Center and the two at the Garden Grove Center with newer, more efficient technology.  In addition, for more complete coverage, add four fixed exterior cameras at the College Center and four at the Garden Grove Center.</t>
  </si>
  <si>
    <t>Administrative Services (Security and Safety)</t>
  </si>
  <si>
    <t>CARD ACCESS DOOR FOR COLLEGE SERVER ROOM</t>
  </si>
  <si>
    <t>Currently, access to the CSD server rooms is extremely limited due to the lack of available keys during off-hours.  An electronic, computerized system would allow select members of the college to have access during off hours when CSD personnel were not available, and maintain a record of who enters the room at anytime.</t>
  </si>
  <si>
    <t>EMERGENCY SUPPLIES (COLLEGE-WIDE)</t>
  </si>
  <si>
    <t>The supplies would be for stocking the emergency trailer (purchased last year), and building evacuation teams at each facility.</t>
  </si>
  <si>
    <t>CARD ACCESS SYSTEM</t>
  </si>
  <si>
    <t>At Le-Jao Center, replace existing locks of all doors with a card access system (computerized door locks accessible by electronic key cards).  This will allow more control over access by staff, and will no longer have the problem associated with distributing keys.</t>
  </si>
  <si>
    <t>IDENTIFICATION CARD SYSTEM</t>
  </si>
  <si>
    <t>Coastline employees are in need of an official college ID, especially those who visit many different sites and are not always recognized, and for those who are designated as emergency responders.  In addition, Coastline students have expressed an interest in having an identification card.  Camera, cards, printer, and software would be necessary.</t>
  </si>
  <si>
    <t>LARGER COMPUTER SCREENS FOR VIEWING THE CAMERAS FROM THE SECURITY OFFICE AT THE COLLEGE CENTER</t>
  </si>
  <si>
    <t xml:space="preserve">The existing two 17” monitors are too small for viewing the feeds from the College Center security cameras.  Replacing the monitors with two larger ones (approximately 25-27”) would enhance viewing of security issues, as well as viewing incidents which are retrieved from dates in the past.   </t>
  </si>
  <si>
    <t>Perm Shade Structure for ECHS</t>
  </si>
  <si>
    <t>Three previous  portable awnings would not hold up to the elements.  Need DSA approved structure.</t>
  </si>
  <si>
    <t>TEMPORARY PARKING PERMIT MACHINE</t>
  </si>
  <si>
    <t>Install one machine to issue temporary parking permits at the Garden Grove Center.  This would allow students/prospective to obtain temporary, one-day permits in the parking lot, instead of having to go to the desk, having an employee issue a permit, and then returning to the parking lot to place it on their vehicle.</t>
  </si>
  <si>
    <t>Electric Cart for College Center and Costa Mesa Center</t>
  </si>
  <si>
    <t>EMERGENCY POWER GENERATOR</t>
  </si>
  <si>
    <t>This will be used to supply power at one of the Coastline learning centers in case of an emergency.</t>
  </si>
  <si>
    <t>Administrative Services (Computer Services)</t>
  </si>
  <si>
    <t>Wireless for all our sites except for One-Stop</t>
  </si>
  <si>
    <t>Wireless Networks</t>
  </si>
  <si>
    <t>PUBLIC ADDRESS (P.A.) SYSTEM</t>
  </si>
  <si>
    <t>Install a PA system inside the College Center, Garden Grove Center, and Le-Jao Center, as well as on the exterior grounds of the Costa Mesa Center.  Currently, no system exists for notifying staff and students within those facilities of emergency situations.</t>
  </si>
  <si>
    <t>2 computer stations for kiosk for HR services</t>
  </si>
  <si>
    <t>Subs. for College Center Receptionist</t>
  </si>
  <si>
    <t>Administrative Services (Human Resources)</t>
  </si>
  <si>
    <t>M&amp;O supplies are needed for the department to function effectively and cohesively with others in the department, staff, students and faculty.
• Shredding services college-wide
• Nextel phones for communication
• Receiving  scanners for processing of packages</t>
  </si>
  <si>
    <t>Proposed budget increase for Maintenance and Operations Office</t>
  </si>
  <si>
    <r>
      <t xml:space="preserve">Expand marketing efforts from last year to also include the following new items:  </t>
    </r>
    <r>
      <rPr>
        <u val="single"/>
        <sz val="11"/>
        <rFont val="Calibri"/>
        <family val="2"/>
      </rPr>
      <t>Program Marketing</t>
    </r>
    <r>
      <rPr>
        <sz val="11"/>
        <rFont val="Calibri"/>
        <family val="2"/>
      </rPr>
      <t xml:space="preserve"> (brochures, flyers, trade publication advertising), </t>
    </r>
    <r>
      <rPr>
        <u val="single"/>
        <sz val="11"/>
        <rFont val="Calibri"/>
        <family val="2"/>
      </rPr>
      <t>On Campus Advertising at UCI and Chapman</t>
    </r>
    <r>
      <rPr>
        <sz val="11"/>
        <rFont val="Calibri"/>
        <family val="2"/>
      </rPr>
      <t xml:space="preserve">, </t>
    </r>
    <r>
      <rPr>
        <u val="single"/>
        <sz val="11"/>
        <rFont val="Calibri"/>
        <family val="2"/>
      </rPr>
      <t>Web/Internet Advertising</t>
    </r>
    <r>
      <rPr>
        <sz val="11"/>
        <rFont val="Calibri"/>
        <family val="2"/>
      </rPr>
      <t xml:space="preserve">, and </t>
    </r>
    <r>
      <rPr>
        <u val="single"/>
        <sz val="11"/>
        <rFont val="Calibri"/>
        <family val="2"/>
      </rPr>
      <t>Additional Promotional Products.</t>
    </r>
    <r>
      <rPr>
        <sz val="11"/>
        <rFont val="Calibri"/>
        <family val="2"/>
      </rPr>
      <t xml:space="preserve">  (See Marketing/PR summary for 2008-2009 for further details).</t>
    </r>
  </si>
  <si>
    <r>
      <t>PRIORITIZATION SHEET
Coastline Community College
Financial Task Force - May 14, 2008</t>
    </r>
    <r>
      <rPr>
        <sz val="10"/>
        <rFont val="Calibri"/>
        <family val="2"/>
      </rPr>
      <t xml:space="preserve">
</t>
    </r>
    <r>
      <rPr>
        <sz val="10"/>
        <color indexed="18"/>
        <rFont val="Calibri"/>
        <family val="2"/>
      </rPr>
      <t xml:space="preserve">Request for One-Time Funding from the Ending Balance or New State/District Funds
</t>
    </r>
    <r>
      <rPr>
        <b/>
        <sz val="10"/>
        <color indexed="18"/>
        <rFont val="Calibri"/>
        <family val="2"/>
      </rPr>
      <t>FY 2008 - 2009</t>
    </r>
  </si>
  <si>
    <r>
      <rPr>
        <b/>
        <sz val="11"/>
        <rFont val="Calibri"/>
        <family val="2"/>
      </rPr>
      <t xml:space="preserve">On-Going </t>
    </r>
    <r>
      <rPr>
        <sz val="11"/>
        <rFont val="Calibri"/>
        <family val="2"/>
      </rPr>
      <t>- Accreditation Annual Dues, Equipment Lease - Xerox, Facilities Lease, Health and Safety, Insurance Deductible, Insurance-Student, Publications / Class Schedule, Postage / Class Schedule, SMA / Pitney Bowes, SMA / 24 Hour Monitoring Service, Rent for COLO, Utilities / Compliance Lab Tech</t>
    </r>
  </si>
  <si>
    <t>One time expenditures for the new Fall lab at Garden Grove Center serving 30 students per class.</t>
  </si>
  <si>
    <t>Additional lab models and equipment to improve teaching students in groups of 20-30.</t>
  </si>
  <si>
    <t>Need 3 Overhead Projectors for CSUF Classrooms.</t>
  </si>
  <si>
    <t>Develop Department websites/brochures/flyers/mailers/newspaper ads/presentations.</t>
  </si>
  <si>
    <t>Current van has high mileage and is experiencing mechanical  problems that neither District  nor Ford can repair.</t>
  </si>
  <si>
    <t>A PRIORITIES</t>
  </si>
  <si>
    <t>Student Services</t>
  </si>
  <si>
    <t>Clerical Support for Incarcerated Students</t>
  </si>
  <si>
    <t>The program continues to grow.</t>
  </si>
  <si>
    <t>Counseling for Incarcerated Students</t>
  </si>
  <si>
    <t>Online Counseling</t>
  </si>
  <si>
    <t>Distance learning students need counseling.</t>
  </si>
  <si>
    <t>Graduation Ceremony</t>
  </si>
  <si>
    <t>Inadequate budget.</t>
  </si>
  <si>
    <t>Scholarship-night event</t>
  </si>
  <si>
    <t>Classified Hourly</t>
  </si>
  <si>
    <t>More students require more staff.</t>
  </si>
  <si>
    <t>Graduation Site Rental Fees</t>
  </si>
  <si>
    <t>Scholarship-night expenses</t>
  </si>
  <si>
    <t>Clerical Support for Articulation Office</t>
  </si>
  <si>
    <t>Instruction</t>
  </si>
  <si>
    <t>Additional Funds for Part-Time Faculty</t>
  </si>
  <si>
    <t>Required to match last year's schedule of classes.</t>
  </si>
  <si>
    <t>140-Day Employee for CTE Program</t>
  </si>
  <si>
    <t>Supplemental Operating Budget for ECHS</t>
  </si>
  <si>
    <t>ECHS not expected to break even until first class reaches their senior year.</t>
  </si>
  <si>
    <t>FTEs ahead of schedule. Summer Funding Authorization = $162,464</t>
  </si>
  <si>
    <t>Art Gallery Supplies</t>
  </si>
  <si>
    <t>Library Supplies</t>
  </si>
  <si>
    <t>Operating Expenses Credits for College Program</t>
  </si>
  <si>
    <t>Program doubled in size.</t>
  </si>
  <si>
    <t>Hourly Staff for ESL Program</t>
  </si>
  <si>
    <t>ESL Program continues to grow.</t>
  </si>
  <si>
    <t>Summer Funding Authorization = $28,000</t>
  </si>
  <si>
    <t>Eligible for Instructional Block Grant Funds. Summer Funding Authorization = $26,000</t>
  </si>
  <si>
    <t>Eligible for Instructional Block Grant Funds. Summer Funding Authorization = $10,000</t>
  </si>
  <si>
    <t>Eligible for Instructional Block Grant Funds. Summer Funding Authorization = $140,000</t>
  </si>
  <si>
    <t>Printing for Academic Senate</t>
  </si>
  <si>
    <t>2008-2009 2-day Summer Technology Training Institute for intensive faculty &amp; staff training with recorded sessions for future use. (Serving up to 125).</t>
  </si>
  <si>
    <t>Staff development activities, including conference travel opportunities.</t>
  </si>
  <si>
    <t>See Priority #48 for the remainder of the request. Summer Funding Authorization = $65,000</t>
  </si>
  <si>
    <t>Administrative Services</t>
  </si>
  <si>
    <t>Unavailability of receptionist.</t>
  </si>
  <si>
    <t>B PRIORITIES</t>
  </si>
  <si>
    <t>TOTAL B PRIORITIES</t>
  </si>
  <si>
    <t>TOTAL C PRIORITIES</t>
  </si>
  <si>
    <t>C PRIORITIES</t>
  </si>
  <si>
    <t>A+ PRIORITIES</t>
  </si>
  <si>
    <t>Summer Funding Authorization = $600,000</t>
  </si>
  <si>
    <t>Summer Funding Authorization = $15,000</t>
  </si>
  <si>
    <t>Summer Funding Authorization = $55,000</t>
  </si>
  <si>
    <t>See Priority #47 for the remainder of the request.</t>
  </si>
  <si>
    <t>A- PRIORITIES</t>
  </si>
  <si>
    <t>SUBTOTAL A- PRIORITIES</t>
  </si>
  <si>
    <t>Increase articulation agreements with 4-year public/private colleges, universities, and high schools.</t>
  </si>
  <si>
    <t xml:space="preserve">For Fall Semester (Computers) and (New Furniture) for new CSUF Classrooms.  </t>
  </si>
  <si>
    <t>Create Hybrid/traditional/Online Course Content to Expand and Enhance  CTE Programs.</t>
  </si>
  <si>
    <t>More efficiently and cost effectively facilitate the transport of supplies to and from a location. This would save wear and tear on the larger vehicles, and would be used by maintenance, grounds and custodial personnel.</t>
  </si>
  <si>
    <t>SUBTOTAL A PRIORITIES</t>
  </si>
  <si>
    <t>Personnel Budget for Art Gallery and Art Program, including models</t>
  </si>
  <si>
    <t>ABSOLUTE PRIORITY</t>
  </si>
  <si>
    <t>ON-GOING PRIORITIES</t>
  </si>
  <si>
    <t>SUBTOTAL for ABSOLUTE PRIORITY</t>
  </si>
  <si>
    <t>SUBTOTAL for ON-GOING PRIORITIES</t>
  </si>
  <si>
    <t>SUBTOTAL for A+ PRIORITIES</t>
  </si>
  <si>
    <t>TOTAL for ABSOLUTE, ON-GOING, and ALL A+, A, and A- PRIORITIES</t>
  </si>
  <si>
    <t>TOTAL for ABSOLUTE, ON-GOING, and A+ PRIORITIES</t>
  </si>
  <si>
    <t>GRAND TOTAL of ALL PRIORITIES</t>
  </si>
  <si>
    <t xml:space="preserve">Custodial needs have increased and so has the cost of supplies, wear and tear of facilities (repairs), fuel increase, and the amt. of supplies needed in addition to the regular use of all Coastline facilities.
• Increase use of CM Center  (ECHS) 
• Additional use of Le-Jao center for community involvement
• Addition of Tech Center (use as a full-time facility)
• Addition of new Slater facility (O.L.L.I. bldg.) 
• Addition of Biology &amp; Chemistry classes at GG Center 
(use two cases of paper towels a month + soap)
o Pak West Paper Prod. (paper towels, toilet paper, soap, etc.) 
o Due to increase use of Le-Jao replacement of waterless urinal cartridges
o Addition of new bldgs. increases replacement of mops and dust mops </t>
  </si>
  <si>
    <t>Contractual &amp; Mandated Expenses Summer Funding Authorization = $66,500 for Compliance Lab Technician</t>
  </si>
  <si>
    <t>$5,000 Add @ May 14 FTF for models. Summer Funding Authorization = $10,000</t>
  </si>
  <si>
    <t>Possible funding through the CCC Foundation</t>
  </si>
  <si>
    <t>AMOUNT
REQUESTED</t>
  </si>
  <si>
    <t>Has been delayed for three years. Exploring new building coating suggested by Ann Holliday. Summer Funding Authorization = $150,000</t>
  </si>
  <si>
    <t>No New Staff Members within the last 4 years.  The number of Distance Learning students continues to increase at a steady pace and we are  fortunate that the growth is found in both online and telecourse enrollments.  We need to increase the DL hourly budget to keep up with the increase in students.</t>
  </si>
  <si>
    <t>APPROVAL SUB TOTAL --&gt;</t>
  </si>
  <si>
    <t xml:space="preserve"> APPROVAL SUB TOTAL --&gt;</t>
  </si>
  <si>
    <t>Pres. Cabinet Approved 09/2008</t>
  </si>
  <si>
    <t>New exam quiz tool replaces staffing request</t>
  </si>
  <si>
    <r>
      <t>See Priority #46 for the remainder of the request. Summer Funding Authorization = $40,000</t>
    </r>
    <r>
      <rPr>
        <sz val="11"/>
        <rFont val="Calibri"/>
        <family val="2"/>
      </rPr>
      <t xml:space="preserve">      </t>
    </r>
    <r>
      <rPr>
        <sz val="11"/>
        <color indexed="10"/>
        <rFont val="Calibri"/>
        <family val="2"/>
      </rPr>
      <t xml:space="preserve">Funded as related support to Military Contract Ed   </t>
    </r>
    <r>
      <rPr>
        <sz val="11"/>
        <rFont val="Calibri"/>
        <family val="2"/>
      </rPr>
      <t xml:space="preserve">    </t>
    </r>
  </si>
  <si>
    <r>
      <t xml:space="preserve">Funded in Military/Contract Education Budget </t>
    </r>
    <r>
      <rPr>
        <sz val="11"/>
        <color indexed="10"/>
        <rFont val="Calibri"/>
        <family val="2"/>
      </rPr>
      <t>as R&amp;D.</t>
    </r>
  </si>
  <si>
    <t>To cover for recommendations forwarded by the Sustainability Committee.</t>
  </si>
  <si>
    <t xml:space="preserve">Special Presidential Funding Request </t>
  </si>
  <si>
    <t>V.P. Approved for funding to be postponed.</t>
  </si>
  <si>
    <t>Second half of Request for MPI Grants. See Priority #30.</t>
  </si>
  <si>
    <t>APPROVAL GRAND TOTAL --&gt;</t>
  </si>
  <si>
    <t>APPROVAL RUNNING TOTAL --&gt;</t>
  </si>
  <si>
    <t>On-Going funding</t>
  </si>
  <si>
    <t>International Education - Instructional Services (Funded from Non Resident Tuition (2007/08 = $417,592). General Fund</t>
  </si>
  <si>
    <t>International Education - Student Services (Funded from Non Resident Tuition (2007/08 = $417,592). General Fund</t>
  </si>
  <si>
    <t>Last Revision on 09/30/08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</si>
</sst>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quot;$&quot;#,##0.00;[Red]&quot;$&quot;#,##0.00"/>
    <numFmt numFmtId="171" formatCode="00000"/>
    <numFmt numFmtId="172" formatCode="&quot;$&quot;#,##0.00"/>
  </numFmts>
  <fonts count="73">
    <font>
      <sz val="10"/>
      <name val="Arial"/>
      <family val="0"/>
    </font>
    <font>
      <sz val="8"/>
      <name val="Arial"/>
      <family val="0"/>
    </font>
    <font>
      <sz val="11"/>
      <name val="Arial"/>
      <family val="0"/>
    </font>
    <font>
      <b/>
      <sz val="10"/>
      <name val="Arial"/>
      <family val="2"/>
    </font>
    <font>
      <sz val="12"/>
      <name val="Arial"/>
      <family val="2"/>
    </font>
    <font>
      <u val="single"/>
      <sz val="10"/>
      <color indexed="12"/>
      <name val="Arial"/>
      <family val="0"/>
    </font>
    <font>
      <u val="single"/>
      <sz val="10"/>
      <color indexed="36"/>
      <name val="Arial"/>
      <family val="0"/>
    </font>
    <font>
      <sz val="10"/>
      <name val="Calibri"/>
      <family val="2"/>
    </font>
    <font>
      <sz val="10"/>
      <color indexed="18"/>
      <name val="Calibri"/>
      <family val="2"/>
    </font>
    <font>
      <b/>
      <sz val="10"/>
      <color indexed="18"/>
      <name val="Calibri"/>
      <family val="2"/>
    </font>
    <font>
      <sz val="11"/>
      <name val="Calibri"/>
      <family val="2"/>
    </font>
    <font>
      <b/>
      <sz val="11"/>
      <name val="Calibri"/>
      <family val="2"/>
    </font>
    <font>
      <u val="single"/>
      <sz val="11"/>
      <name val="Calibri"/>
      <family val="2"/>
    </font>
    <font>
      <sz val="24"/>
      <name val="Arial"/>
      <family val="2"/>
    </font>
    <font>
      <sz val="11"/>
      <color indexed="10"/>
      <name val="Calibri"/>
      <family val="2"/>
    </font>
    <font>
      <b/>
      <sz val="8"/>
      <color indexed="10"/>
      <name val="Calibri"/>
      <family val="2"/>
    </font>
    <font>
      <b/>
      <sz val="11"/>
      <color indexed="10"/>
      <name val="Calibri"/>
      <family val="2"/>
    </font>
    <font>
      <strike/>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2"/>
      <color indexed="18"/>
      <name val="Calibri"/>
      <family val="2"/>
    </font>
    <font>
      <b/>
      <sz val="8"/>
      <color indexed="18"/>
      <name val="Calibri"/>
      <family val="2"/>
    </font>
    <font>
      <b/>
      <sz val="12"/>
      <name val="Calibri"/>
      <family val="2"/>
    </font>
    <font>
      <sz val="12"/>
      <color indexed="9"/>
      <name val="Calibri"/>
      <family val="2"/>
    </font>
    <font>
      <b/>
      <sz val="12"/>
      <color indexed="9"/>
      <name val="Calibri"/>
      <family val="2"/>
    </font>
    <font>
      <b/>
      <sz val="10"/>
      <color indexed="9"/>
      <name val="Calibri"/>
      <family val="2"/>
    </font>
    <font>
      <b/>
      <sz val="12"/>
      <color indexed="9"/>
      <name val="Arial"/>
      <family val="2"/>
    </font>
    <font>
      <b/>
      <sz val="12"/>
      <color indexed="10"/>
      <name val="Calibri"/>
      <family val="2"/>
    </font>
    <font>
      <b/>
      <sz val="24"/>
      <color indexed="9"/>
      <name val="Calibri"/>
      <family val="2"/>
    </font>
    <font>
      <sz val="10"/>
      <color indexed="9"/>
      <name val="Calibri"/>
      <family val="2"/>
    </font>
    <font>
      <sz val="10"/>
      <color indexed="9"/>
      <name val="Arial"/>
      <family val="2"/>
    </font>
    <font>
      <b/>
      <sz val="24"/>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alibri"/>
      <family val="2"/>
    </font>
    <font>
      <b/>
      <sz val="12"/>
      <color theme="0"/>
      <name val="Calibri"/>
      <family val="2"/>
    </font>
    <font>
      <b/>
      <sz val="10"/>
      <color theme="0"/>
      <name val="Calibri"/>
      <family val="2"/>
    </font>
    <font>
      <b/>
      <sz val="12"/>
      <color theme="0"/>
      <name val="Arial"/>
      <family val="2"/>
    </font>
    <font>
      <b/>
      <sz val="11"/>
      <color rgb="FFFF0000"/>
      <name val="Calibri"/>
      <family val="2"/>
    </font>
    <font>
      <b/>
      <sz val="12"/>
      <color rgb="FFFF0000"/>
      <name val="Calibri"/>
      <family val="2"/>
    </font>
    <font>
      <b/>
      <sz val="24"/>
      <color theme="0"/>
      <name val="Calibri"/>
      <family val="2"/>
    </font>
    <font>
      <sz val="10"/>
      <color theme="0"/>
      <name val="Calibri"/>
      <family val="2"/>
    </font>
    <font>
      <b/>
      <sz val="24"/>
      <color theme="0"/>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59996342659"/>
        <bgColor indexed="64"/>
      </patternFill>
    </fill>
    <fill>
      <patternFill patternType="solid">
        <fgColor theme="1"/>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8"/>
      </left>
      <right style="thin">
        <color indexed="18"/>
      </right>
      <top style="thin">
        <color indexed="18"/>
      </top>
      <bottom style="thin">
        <color indexed="18"/>
      </bottom>
    </border>
    <border>
      <left style="thin">
        <color indexed="18"/>
      </left>
      <right style="thin">
        <color indexed="18"/>
      </right>
      <top style="thin">
        <color indexed="18"/>
      </top>
      <bottom>
        <color indexed="63"/>
      </bottom>
    </border>
    <border>
      <left style="thin">
        <color indexed="18"/>
      </left>
      <right style="thin">
        <color indexed="18"/>
      </right>
      <top>
        <color indexed="63"/>
      </top>
      <bottom style="thin">
        <color indexed="18"/>
      </bottom>
    </border>
    <border>
      <left style="thin">
        <color indexed="18"/>
      </left>
      <right style="thin">
        <color indexed="18"/>
      </right>
      <top style="double">
        <color indexed="18"/>
      </top>
      <bottom style="double">
        <color indexed="18"/>
      </bottom>
    </border>
    <border>
      <left style="thin">
        <color indexed="18"/>
      </left>
      <right>
        <color indexed="63"/>
      </right>
      <top style="double">
        <color indexed="18"/>
      </top>
      <bottom style="double">
        <color indexed="18"/>
      </bottom>
    </border>
    <border>
      <left>
        <color indexed="63"/>
      </left>
      <right>
        <color indexed="63"/>
      </right>
      <top style="double">
        <color indexed="18"/>
      </top>
      <bottom style="double">
        <color indexed="18"/>
      </bottom>
    </border>
    <border>
      <left style="thin">
        <color indexed="18"/>
      </left>
      <right style="thin">
        <color indexed="18"/>
      </right>
      <top style="thin">
        <color indexed="18"/>
      </top>
      <bottom style="double">
        <color indexed="18"/>
      </bottom>
    </border>
    <border>
      <left style="thin">
        <color indexed="18"/>
      </left>
      <right style="thin">
        <color indexed="18"/>
      </right>
      <top style="thin"/>
      <bottom style="thin"/>
    </border>
    <border>
      <left>
        <color indexed="63"/>
      </left>
      <right>
        <color indexed="63"/>
      </right>
      <top style="thin"/>
      <bottom style="thin"/>
    </border>
    <border>
      <left style="thin"/>
      <right style="thin">
        <color indexed="18"/>
      </right>
      <top style="thin"/>
      <bottom style="thin"/>
    </border>
    <border>
      <left>
        <color indexed="63"/>
      </left>
      <right style="thin"/>
      <top style="thin"/>
      <bottom style="thin"/>
    </border>
    <border>
      <left style="thin"/>
      <right style="thin">
        <color indexed="18"/>
      </right>
      <top>
        <color indexed="63"/>
      </top>
      <bottom style="double">
        <color indexed="18"/>
      </bottom>
    </border>
    <border>
      <left style="thin">
        <color indexed="18"/>
      </left>
      <right style="thin">
        <color indexed="18"/>
      </right>
      <top style="thin">
        <color indexed="18"/>
      </top>
      <bottom style="thin"/>
    </border>
    <border>
      <left style="thin"/>
      <right style="thin"/>
      <top style="thin"/>
      <bottom style="thin"/>
    </border>
    <border>
      <left>
        <color indexed="63"/>
      </left>
      <right style="thin">
        <color indexed="18"/>
      </right>
      <top style="double">
        <color indexed="18"/>
      </top>
      <bottom style="double">
        <color indexed="18"/>
      </bottom>
    </border>
    <border>
      <left>
        <color indexed="63"/>
      </left>
      <right style="thin">
        <color indexed="18"/>
      </right>
      <top>
        <color indexed="63"/>
      </top>
      <bottom style="thin">
        <color indexed="18"/>
      </bottom>
    </border>
    <border>
      <left>
        <color indexed="63"/>
      </left>
      <right>
        <color indexed="63"/>
      </right>
      <top style="double">
        <color indexed="18"/>
      </top>
      <bottom style="thin">
        <color indexed="18"/>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color indexed="63"/>
      </right>
      <top>
        <color indexed="63"/>
      </top>
      <bottom style="thin">
        <color indexed="18"/>
      </bottom>
    </border>
    <border>
      <left>
        <color indexed="63"/>
      </left>
      <right style="thin">
        <color indexed="18"/>
      </right>
      <top style="thin">
        <color indexed="18"/>
      </top>
      <bottom style="thin">
        <color indexed="18"/>
      </bottom>
    </border>
    <border>
      <left style="thin">
        <color indexed="18"/>
      </left>
      <right>
        <color indexed="63"/>
      </right>
      <top>
        <color indexed="63"/>
      </top>
      <bottom style="thin">
        <color indexed="18"/>
      </bottom>
    </border>
    <border>
      <left style="thin">
        <color indexed="18"/>
      </left>
      <right>
        <color indexed="63"/>
      </right>
      <top style="double">
        <color indexed="18"/>
      </top>
      <bottom style="thin">
        <color indexed="1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8">
    <xf numFmtId="0" fontId="0" fillId="0" borderId="0" xfId="0" applyAlignment="1">
      <alignment/>
    </xf>
    <xf numFmtId="1" fontId="0" fillId="0" borderId="0" xfId="0" applyNumberFormat="1" applyAlignment="1">
      <alignment/>
    </xf>
    <xf numFmtId="49" fontId="0" fillId="0" borderId="0" xfId="0" applyNumberFormat="1" applyAlignment="1">
      <alignment/>
    </xf>
    <xf numFmtId="0" fontId="2" fillId="0" borderId="0" xfId="0" applyFont="1" applyAlignment="1">
      <alignment/>
    </xf>
    <xf numFmtId="1" fontId="0" fillId="0" borderId="0" xfId="0" applyNumberFormat="1" applyAlignment="1">
      <alignment horizontal="center"/>
    </xf>
    <xf numFmtId="1" fontId="0" fillId="0" borderId="0" xfId="0" applyNumberFormat="1" applyBorder="1" applyAlignment="1">
      <alignment/>
    </xf>
    <xf numFmtId="1" fontId="0" fillId="0" borderId="0" xfId="0" applyNumberFormat="1" applyBorder="1" applyAlignment="1">
      <alignment horizontal="center"/>
    </xf>
    <xf numFmtId="49" fontId="0" fillId="0" borderId="0" xfId="0" applyNumberFormat="1" applyBorder="1" applyAlignment="1">
      <alignment/>
    </xf>
    <xf numFmtId="1" fontId="0" fillId="0" borderId="0" xfId="0" applyNumberFormat="1" applyBorder="1" applyAlignment="1">
      <alignment horizontal="center" wrapText="1"/>
    </xf>
    <xf numFmtId="1" fontId="0" fillId="0" borderId="0" xfId="0" applyNumberFormat="1" applyAlignment="1">
      <alignment horizontal="center" wrapText="1"/>
    </xf>
    <xf numFmtId="164" fontId="3" fillId="0" borderId="0" xfId="0" applyNumberFormat="1" applyFont="1" applyBorder="1" applyAlignment="1">
      <alignment horizontal="center" wrapText="1"/>
    </xf>
    <xf numFmtId="164" fontId="3" fillId="0" borderId="0" xfId="0" applyNumberFormat="1" applyFont="1" applyAlignment="1">
      <alignment horizontal="center" wrapText="1"/>
    </xf>
    <xf numFmtId="49" fontId="0" fillId="0" borderId="0" xfId="0" applyNumberFormat="1" applyBorder="1" applyAlignment="1">
      <alignment wrapText="1"/>
    </xf>
    <xf numFmtId="49" fontId="0" fillId="0" borderId="0" xfId="0" applyNumberFormat="1" applyAlignment="1">
      <alignment wrapText="1"/>
    </xf>
    <xf numFmtId="0" fontId="4" fillId="0" borderId="0" xfId="0" applyFont="1" applyAlignment="1">
      <alignment horizontal="left" vertical="center"/>
    </xf>
    <xf numFmtId="164" fontId="0" fillId="0" borderId="0" xfId="0" applyNumberFormat="1" applyAlignment="1">
      <alignment/>
    </xf>
    <xf numFmtId="0" fontId="0" fillId="0" borderId="0" xfId="0" applyAlignment="1">
      <alignment horizontal="center" vertical="center"/>
    </xf>
    <xf numFmtId="0" fontId="34" fillId="0" borderId="10" xfId="0" applyFont="1" applyBorder="1" applyAlignment="1">
      <alignment horizontal="left" vertical="center" wrapText="1"/>
    </xf>
    <xf numFmtId="49" fontId="35" fillId="0" borderId="10" xfId="0" applyNumberFormat="1" applyFont="1" applyBorder="1" applyAlignment="1">
      <alignment horizontal="center" vertical="center" wrapText="1"/>
    </xf>
    <xf numFmtId="1" fontId="10" fillId="33" borderId="10" xfId="0" applyNumberFormat="1" applyFont="1" applyFill="1" applyBorder="1" applyAlignment="1">
      <alignment horizontal="center" vertical="center"/>
    </xf>
    <xf numFmtId="164" fontId="10" fillId="33" borderId="10" xfId="0" applyNumberFormat="1" applyFont="1" applyFill="1" applyBorder="1" applyAlignment="1">
      <alignment horizontal="center" vertical="center"/>
    </xf>
    <xf numFmtId="164" fontId="11" fillId="33" borderId="10" xfId="0" applyNumberFormat="1" applyFont="1" applyFill="1" applyBorder="1" applyAlignment="1">
      <alignment horizontal="center" vertical="center" wrapText="1"/>
    </xf>
    <xf numFmtId="0" fontId="10" fillId="0" borderId="10" xfId="0" applyFont="1" applyBorder="1" applyAlignment="1">
      <alignment horizontal="left" vertical="center" wrapText="1"/>
    </xf>
    <xf numFmtId="1"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xf>
    <xf numFmtId="49" fontId="10" fillId="33" borderId="10" xfId="0" applyNumberFormat="1" applyFont="1" applyFill="1" applyBorder="1" applyAlignment="1">
      <alignment vertical="center" wrapText="1"/>
    </xf>
    <xf numFmtId="0" fontId="10" fillId="33" borderId="10" xfId="0" applyNumberFormat="1" applyFont="1" applyFill="1" applyBorder="1" applyAlignment="1">
      <alignment vertical="center" wrapText="1"/>
    </xf>
    <xf numFmtId="49" fontId="10" fillId="33" borderId="10" xfId="0" applyNumberFormat="1" applyFont="1" applyFill="1" applyBorder="1" applyAlignment="1">
      <alignment horizontal="left" vertical="center" wrapText="1"/>
    </xf>
    <xf numFmtId="0" fontId="10" fillId="33" borderId="10" xfId="0" applyNumberFormat="1" applyFont="1" applyFill="1" applyBorder="1" applyAlignment="1">
      <alignment horizontal="left" vertical="center" wrapText="1"/>
    </xf>
    <xf numFmtId="1" fontId="10" fillId="0" borderId="10" xfId="0" applyNumberFormat="1" applyFont="1" applyBorder="1" applyAlignment="1">
      <alignment horizontal="center" vertical="center" wrapText="1"/>
    </xf>
    <xf numFmtId="0" fontId="10" fillId="0" borderId="10" xfId="0" applyNumberFormat="1" applyFont="1" applyBorder="1" applyAlignment="1">
      <alignment vertical="center" wrapText="1"/>
    </xf>
    <xf numFmtId="0" fontId="10" fillId="33" borderId="10" xfId="0" applyFont="1" applyFill="1" applyBorder="1" applyAlignment="1">
      <alignment horizontal="left" vertical="center" wrapText="1"/>
    </xf>
    <xf numFmtId="0" fontId="10" fillId="33" borderId="10" xfId="0" applyNumberFormat="1" applyFont="1" applyFill="1" applyBorder="1" applyAlignment="1">
      <alignment horizontal="center" vertical="center"/>
    </xf>
    <xf numFmtId="0" fontId="10" fillId="0" borderId="10" xfId="44" applyNumberFormat="1" applyFont="1" applyBorder="1" applyAlignment="1">
      <alignment horizontal="left" vertical="center" wrapText="1"/>
    </xf>
    <xf numFmtId="170" fontId="10" fillId="0" borderId="10" xfId="44" applyNumberFormat="1" applyFont="1" applyBorder="1" applyAlignment="1">
      <alignment horizontal="left" vertical="center" wrapText="1"/>
    </xf>
    <xf numFmtId="0" fontId="10" fillId="0" borderId="10" xfId="0" applyFont="1" applyBorder="1" applyAlignment="1">
      <alignment vertical="center" wrapText="1"/>
    </xf>
    <xf numFmtId="49" fontId="10" fillId="0" borderId="10" xfId="0" applyNumberFormat="1" applyFont="1" applyBorder="1" applyAlignment="1">
      <alignment/>
    </xf>
    <xf numFmtId="5" fontId="11" fillId="0" borderId="10" xfId="0" applyNumberFormat="1" applyFont="1" applyBorder="1" applyAlignment="1">
      <alignment horizontal="center" vertical="center" wrapText="1"/>
    </xf>
    <xf numFmtId="5" fontId="11" fillId="0" borderId="10" xfId="0" applyNumberFormat="1" applyFont="1" applyFill="1" applyBorder="1" applyAlignment="1">
      <alignment horizontal="center" vertical="center"/>
    </xf>
    <xf numFmtId="0" fontId="10" fillId="0" borderId="10" xfId="0" applyFont="1" applyFill="1" applyBorder="1" applyAlignment="1">
      <alignment horizontal="left" vertical="center"/>
    </xf>
    <xf numFmtId="0" fontId="10" fillId="0" borderId="10" xfId="0" applyFont="1" applyFill="1" applyBorder="1" applyAlignment="1">
      <alignment horizontal="left" vertical="center" wrapText="1"/>
    </xf>
    <xf numFmtId="5" fontId="11" fillId="34" borderId="10" xfId="0" applyNumberFormat="1" applyFont="1" applyFill="1" applyBorder="1" applyAlignment="1">
      <alignment horizontal="center" vertical="center" wrapText="1"/>
    </xf>
    <xf numFmtId="0" fontId="10" fillId="34" borderId="10" xfId="0" applyFont="1" applyFill="1" applyBorder="1" applyAlignment="1">
      <alignment horizontal="left" vertical="center" wrapText="1"/>
    </xf>
    <xf numFmtId="5" fontId="11" fillId="33" borderId="10" xfId="0" applyNumberFormat="1" applyFont="1" applyFill="1" applyBorder="1" applyAlignment="1">
      <alignment horizontal="center" vertical="center"/>
    </xf>
    <xf numFmtId="0" fontId="10" fillId="33" borderId="10" xfId="0" applyFont="1" applyFill="1" applyBorder="1" applyAlignment="1">
      <alignment horizontal="left" vertical="center"/>
    </xf>
    <xf numFmtId="5" fontId="11" fillId="0" borderId="10" xfId="0" applyNumberFormat="1" applyFont="1" applyBorder="1" applyAlignment="1">
      <alignment horizontal="center" vertical="center"/>
    </xf>
    <xf numFmtId="0" fontId="10" fillId="0" borderId="10" xfId="0" applyFont="1" applyBorder="1" applyAlignment="1">
      <alignment horizontal="left" vertical="center"/>
    </xf>
    <xf numFmtId="5" fontId="11" fillId="0" borderId="10" xfId="0" applyNumberFormat="1" applyFont="1" applyFill="1" applyBorder="1" applyAlignment="1">
      <alignment horizontal="center" vertical="center" wrapText="1"/>
    </xf>
    <xf numFmtId="164" fontId="11" fillId="0" borderId="10" xfId="0" applyNumberFormat="1" applyFont="1" applyBorder="1" applyAlignment="1">
      <alignment horizontal="center" vertical="center" wrapText="1"/>
    </xf>
    <xf numFmtId="0" fontId="10" fillId="33" borderId="10" xfId="0" applyFont="1" applyFill="1" applyBorder="1" applyAlignment="1">
      <alignment vertical="center" wrapText="1"/>
    </xf>
    <xf numFmtId="1" fontId="10" fillId="33" borderId="10" xfId="0" applyNumberFormat="1" applyFont="1" applyFill="1" applyBorder="1" applyAlignment="1">
      <alignment vertical="center" wrapText="1"/>
    </xf>
    <xf numFmtId="0" fontId="10" fillId="33" borderId="10" xfId="0" applyFont="1" applyFill="1" applyBorder="1" applyAlignment="1">
      <alignment horizontal="left" vertical="center" wrapText="1"/>
    </xf>
    <xf numFmtId="164" fontId="11" fillId="33" borderId="11" xfId="0" applyNumberFormat="1" applyFont="1" applyFill="1" applyBorder="1" applyAlignment="1">
      <alignment horizontal="center" vertical="center" wrapText="1"/>
    </xf>
    <xf numFmtId="49" fontId="11" fillId="0" borderId="10" xfId="0" applyNumberFormat="1" applyFont="1" applyBorder="1" applyAlignment="1">
      <alignment horizontal="center" vertical="center" wrapText="1"/>
    </xf>
    <xf numFmtId="0" fontId="10" fillId="33" borderId="10" xfId="0" applyFont="1" applyFill="1" applyBorder="1" applyAlignment="1">
      <alignment vertical="center"/>
    </xf>
    <xf numFmtId="0" fontId="10" fillId="33" borderId="11" xfId="0" applyNumberFormat="1" applyFont="1" applyFill="1" applyBorder="1" applyAlignment="1">
      <alignment horizontal="center" vertical="center"/>
    </xf>
    <xf numFmtId="1" fontId="10" fillId="33" borderId="11" xfId="0" applyNumberFormat="1" applyFont="1" applyFill="1" applyBorder="1" applyAlignment="1">
      <alignment horizontal="center" vertical="center"/>
    </xf>
    <xf numFmtId="164" fontId="10" fillId="33" borderId="11" xfId="0" applyNumberFormat="1" applyFont="1" applyFill="1" applyBorder="1" applyAlignment="1">
      <alignment horizontal="center" vertical="center"/>
    </xf>
    <xf numFmtId="1" fontId="10" fillId="33" borderId="11" xfId="0" applyNumberFormat="1" applyFont="1" applyFill="1" applyBorder="1" applyAlignment="1">
      <alignment horizontal="center" vertical="center" wrapText="1"/>
    </xf>
    <xf numFmtId="1" fontId="10" fillId="33" borderId="11" xfId="0" applyNumberFormat="1" applyFont="1" applyFill="1" applyBorder="1" applyAlignment="1">
      <alignment vertical="center" wrapText="1"/>
    </xf>
    <xf numFmtId="0" fontId="10" fillId="33" borderId="11" xfId="0" applyFont="1" applyFill="1" applyBorder="1" applyAlignment="1">
      <alignment horizontal="left" vertical="center" wrapText="1"/>
    </xf>
    <xf numFmtId="49" fontId="10" fillId="33" borderId="11" xfId="0" applyNumberFormat="1" applyFont="1" applyFill="1" applyBorder="1" applyAlignment="1">
      <alignment vertical="center" wrapText="1"/>
    </xf>
    <xf numFmtId="49" fontId="11" fillId="0" borderId="11" xfId="0" applyNumberFormat="1" applyFont="1" applyBorder="1" applyAlignment="1">
      <alignment horizontal="center" vertical="center" wrapText="1"/>
    </xf>
    <xf numFmtId="0" fontId="10" fillId="33" borderId="12" xfId="0" applyFont="1" applyFill="1" applyBorder="1" applyAlignment="1">
      <alignment horizontal="center" vertical="center"/>
    </xf>
    <xf numFmtId="1" fontId="10" fillId="33" borderId="12" xfId="0" applyNumberFormat="1" applyFont="1" applyFill="1" applyBorder="1" applyAlignment="1">
      <alignment horizontal="center" vertical="center"/>
    </xf>
    <xf numFmtId="164" fontId="10" fillId="33" borderId="12" xfId="0" applyNumberFormat="1" applyFont="1" applyFill="1" applyBorder="1" applyAlignment="1">
      <alignment horizontal="center" vertical="center"/>
    </xf>
    <xf numFmtId="164" fontId="11" fillId="33" borderId="12" xfId="0" applyNumberFormat="1" applyFont="1" applyFill="1" applyBorder="1" applyAlignment="1">
      <alignment horizontal="center" vertical="center" wrapText="1"/>
    </xf>
    <xf numFmtId="1" fontId="10" fillId="33" borderId="12" xfId="0" applyNumberFormat="1" applyFont="1" applyFill="1" applyBorder="1" applyAlignment="1">
      <alignment horizontal="center" vertical="center" wrapText="1"/>
    </xf>
    <xf numFmtId="49" fontId="10" fillId="33" borderId="12" xfId="0" applyNumberFormat="1" applyFont="1" applyFill="1" applyBorder="1" applyAlignment="1">
      <alignment vertical="center" wrapText="1"/>
    </xf>
    <xf numFmtId="0" fontId="10" fillId="33" borderId="12" xfId="0" applyNumberFormat="1" applyFont="1" applyFill="1" applyBorder="1" applyAlignment="1">
      <alignment vertical="center" wrapText="1"/>
    </xf>
    <xf numFmtId="164" fontId="36" fillId="35" borderId="13" xfId="0" applyNumberFormat="1" applyFont="1" applyFill="1" applyBorder="1" applyAlignment="1">
      <alignment horizontal="center" vertical="center"/>
    </xf>
    <xf numFmtId="164" fontId="36" fillId="35" borderId="13"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xf>
    <xf numFmtId="0" fontId="10" fillId="0" borderId="12" xfId="44" applyNumberFormat="1" applyFont="1" applyBorder="1" applyAlignment="1">
      <alignment horizontal="left" vertical="center" wrapText="1"/>
    </xf>
    <xf numFmtId="0" fontId="10" fillId="0" borderId="12" xfId="0" applyFont="1" applyBorder="1" applyAlignment="1">
      <alignment vertical="center" wrapText="1"/>
    </xf>
    <xf numFmtId="164" fontId="11" fillId="0" borderId="11" xfId="0" applyNumberFormat="1" applyFont="1" applyBorder="1" applyAlignment="1">
      <alignment horizontal="center" vertical="center" wrapText="1"/>
    </xf>
    <xf numFmtId="0" fontId="63" fillId="35" borderId="13" xfId="0" applyNumberFormat="1" applyFont="1" applyFill="1" applyBorder="1" applyAlignment="1">
      <alignment horizontal="center" vertical="center"/>
    </xf>
    <xf numFmtId="1" fontId="63" fillId="35" borderId="13" xfId="0" applyNumberFormat="1" applyFont="1" applyFill="1" applyBorder="1" applyAlignment="1">
      <alignment horizontal="center" vertical="center"/>
    </xf>
    <xf numFmtId="0" fontId="36" fillId="35" borderId="13" xfId="0" applyNumberFormat="1" applyFont="1" applyFill="1" applyBorder="1" applyAlignment="1">
      <alignment horizontal="center" vertical="center"/>
    </xf>
    <xf numFmtId="1" fontId="36" fillId="35" borderId="13" xfId="0" applyNumberFormat="1" applyFont="1" applyFill="1" applyBorder="1" applyAlignment="1">
      <alignment horizontal="center" vertical="center"/>
    </xf>
    <xf numFmtId="0" fontId="64" fillId="36" borderId="0" xfId="0" applyFont="1" applyFill="1" applyAlignment="1">
      <alignment horizontal="left"/>
    </xf>
    <xf numFmtId="1" fontId="65" fillId="36" borderId="0" xfId="0" applyNumberFormat="1" applyFont="1" applyFill="1" applyBorder="1" applyAlignment="1">
      <alignment/>
    </xf>
    <xf numFmtId="164" fontId="64" fillId="36" borderId="0" xfId="0" applyNumberFormat="1" applyFont="1" applyFill="1" applyBorder="1" applyAlignment="1">
      <alignment vertical="center"/>
    </xf>
    <xf numFmtId="164" fontId="64" fillId="36" borderId="0" xfId="0" applyNumberFormat="1" applyFont="1" applyFill="1" applyBorder="1" applyAlignment="1">
      <alignment horizontal="center" vertical="center" wrapText="1"/>
    </xf>
    <xf numFmtId="0" fontId="66" fillId="35" borderId="13" xfId="0" applyFont="1" applyFill="1" applyBorder="1" applyAlignment="1">
      <alignment horizontal="left" vertical="center"/>
    </xf>
    <xf numFmtId="1" fontId="66" fillId="35" borderId="13" xfId="0" applyNumberFormat="1" applyFont="1" applyFill="1" applyBorder="1" applyAlignment="1">
      <alignment/>
    </xf>
    <xf numFmtId="164" fontId="36" fillId="35" borderId="13" xfId="0" applyNumberFormat="1" applyFont="1" applyFill="1" applyBorder="1" applyAlignment="1">
      <alignment vertical="center"/>
    </xf>
    <xf numFmtId="49" fontId="10" fillId="0" borderId="10" xfId="0" applyNumberFormat="1" applyFont="1" applyBorder="1" applyAlignment="1">
      <alignment vertical="center"/>
    </xf>
    <xf numFmtId="1"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164" fontId="35" fillId="0" borderId="10" xfId="0" applyNumberFormat="1" applyFont="1" applyBorder="1" applyAlignment="1">
      <alignment horizontal="center" vertical="center" wrapText="1"/>
    </xf>
    <xf numFmtId="49" fontId="35" fillId="0" borderId="10" xfId="0" applyNumberFormat="1" applyFont="1" applyBorder="1" applyAlignment="1">
      <alignment horizontal="center" vertical="center"/>
    </xf>
    <xf numFmtId="164" fontId="36" fillId="37" borderId="13" xfId="0" applyNumberFormat="1" applyFont="1" applyFill="1" applyBorder="1" applyAlignment="1">
      <alignment horizontal="center" vertical="center"/>
    </xf>
    <xf numFmtId="164" fontId="36" fillId="37" borderId="13" xfId="0" applyNumberFormat="1" applyFont="1" applyFill="1" applyBorder="1" applyAlignment="1">
      <alignment horizontal="center" vertical="center" wrapText="1"/>
    </xf>
    <xf numFmtId="0" fontId="36" fillId="37" borderId="12" xfId="0" applyNumberFormat="1" applyFont="1" applyFill="1" applyBorder="1" applyAlignment="1">
      <alignment horizontal="center" vertical="center"/>
    </xf>
    <xf numFmtId="1" fontId="36" fillId="37" borderId="12" xfId="0" applyNumberFormat="1" applyFont="1" applyFill="1" applyBorder="1" applyAlignment="1">
      <alignment horizontal="center" vertical="center"/>
    </xf>
    <xf numFmtId="164" fontId="36" fillId="37" borderId="12" xfId="0" applyNumberFormat="1" applyFont="1" applyFill="1" applyBorder="1" applyAlignment="1">
      <alignment horizontal="center" vertical="center"/>
    </xf>
    <xf numFmtId="164" fontId="36" fillId="37" borderId="12" xfId="0" applyNumberFormat="1" applyFont="1" applyFill="1" applyBorder="1" applyAlignment="1">
      <alignment horizontal="center" vertical="center" wrapText="1"/>
    </xf>
    <xf numFmtId="170" fontId="7" fillId="0" borderId="10" xfId="44" applyNumberFormat="1" applyFont="1" applyBorder="1" applyAlignment="1">
      <alignment horizontal="left" vertical="center" wrapText="1"/>
    </xf>
    <xf numFmtId="1" fontId="36" fillId="37" borderId="14" xfId="0" applyNumberFormat="1" applyFont="1" applyFill="1" applyBorder="1" applyAlignment="1">
      <alignment horizontal="left" vertical="center"/>
    </xf>
    <xf numFmtId="0" fontId="0" fillId="37" borderId="15" xfId="0" applyFont="1" applyFill="1" applyBorder="1" applyAlignment="1">
      <alignment horizontal="left" vertical="center"/>
    </xf>
    <xf numFmtId="164" fontId="11" fillId="33" borderId="10" xfId="0" applyNumberFormat="1" applyFont="1" applyFill="1" applyBorder="1" applyAlignment="1">
      <alignment horizontal="center" vertical="center"/>
    </xf>
    <xf numFmtId="49" fontId="15" fillId="0" borderId="10" xfId="0" applyNumberFormat="1" applyFont="1" applyBorder="1" applyAlignment="1">
      <alignment horizontal="center" vertical="center" wrapText="1"/>
    </xf>
    <xf numFmtId="0" fontId="7" fillId="0" borderId="12" xfId="0" applyFont="1" applyBorder="1" applyAlignment="1">
      <alignment horizontal="center" vertical="center" wrapText="1"/>
    </xf>
    <xf numFmtId="164" fontId="67" fillId="0" borderId="10" xfId="0" applyNumberFormat="1" applyFont="1" applyBorder="1" applyAlignment="1">
      <alignment horizontal="center" vertical="center" wrapText="1"/>
    </xf>
    <xf numFmtId="0" fontId="10" fillId="33" borderId="16" xfId="0" applyFont="1" applyFill="1" applyBorder="1" applyAlignment="1">
      <alignment horizontal="center" vertical="center"/>
    </xf>
    <xf numFmtId="1" fontId="10" fillId="33" borderId="16" xfId="0" applyNumberFormat="1" applyFont="1" applyFill="1" applyBorder="1" applyAlignment="1">
      <alignment horizontal="center" vertical="center"/>
    </xf>
    <xf numFmtId="164" fontId="10" fillId="33" borderId="16" xfId="0" applyNumberFormat="1" applyFont="1" applyFill="1" applyBorder="1" applyAlignment="1">
      <alignment horizontal="center" vertical="center"/>
    </xf>
    <xf numFmtId="164" fontId="11" fillId="33" borderId="16" xfId="0" applyNumberFormat="1" applyFont="1" applyFill="1" applyBorder="1" applyAlignment="1">
      <alignment horizontal="center" vertical="center" wrapText="1"/>
    </xf>
    <xf numFmtId="49" fontId="10" fillId="33" borderId="16" xfId="0" applyNumberFormat="1" applyFont="1" applyFill="1" applyBorder="1" applyAlignment="1">
      <alignment vertical="center" wrapText="1"/>
    </xf>
    <xf numFmtId="0" fontId="10" fillId="33" borderId="16" xfId="0" applyNumberFormat="1" applyFont="1" applyFill="1" applyBorder="1" applyAlignment="1">
      <alignment vertical="center" wrapText="1"/>
    </xf>
    <xf numFmtId="1" fontId="14" fillId="34" borderId="17" xfId="0" applyNumberFormat="1" applyFont="1" applyFill="1" applyBorder="1" applyAlignment="1">
      <alignment horizontal="center" vertical="center" wrapText="1"/>
    </xf>
    <xf numFmtId="1" fontId="14" fillId="34" borderId="18" xfId="0" applyNumberFormat="1" applyFont="1" applyFill="1" applyBorder="1" applyAlignment="1">
      <alignment vertical="center" wrapText="1"/>
    </xf>
    <xf numFmtId="164" fontId="16" fillId="34" borderId="19" xfId="0" applyNumberFormat="1" applyFont="1" applyFill="1" applyBorder="1" applyAlignment="1">
      <alignment horizontal="center" vertical="center" wrapText="1"/>
    </xf>
    <xf numFmtId="1" fontId="14" fillId="34" borderId="20" xfId="0" applyNumberFormat="1" applyFont="1" applyFill="1" applyBorder="1" applyAlignment="1">
      <alignment vertical="center" wrapText="1"/>
    </xf>
    <xf numFmtId="164" fontId="16" fillId="34" borderId="21" xfId="0" applyNumberFormat="1" applyFont="1" applyFill="1" applyBorder="1" applyAlignment="1">
      <alignment horizontal="center" vertical="center" wrapText="1"/>
    </xf>
    <xf numFmtId="6" fontId="67" fillId="0" borderId="10" xfId="0" applyNumberFormat="1" applyFont="1" applyBorder="1" applyAlignment="1">
      <alignment horizontal="center" vertical="center" wrapText="1"/>
    </xf>
    <xf numFmtId="49" fontId="14" fillId="34" borderId="10" xfId="0" applyNumberFormat="1" applyFont="1" applyFill="1" applyBorder="1" applyAlignment="1">
      <alignment vertical="center" wrapText="1"/>
    </xf>
    <xf numFmtId="49" fontId="17" fillId="34" borderId="10" xfId="0" applyNumberFormat="1" applyFont="1" applyFill="1" applyBorder="1" applyAlignment="1">
      <alignment vertical="center" wrapText="1"/>
    </xf>
    <xf numFmtId="164" fontId="67" fillId="33" borderId="11" xfId="0" applyNumberFormat="1" applyFont="1" applyFill="1" applyBorder="1" applyAlignment="1">
      <alignment horizontal="center" vertical="center" wrapText="1"/>
    </xf>
    <xf numFmtId="49" fontId="10" fillId="34" borderId="22" xfId="0" applyNumberFormat="1" applyFont="1" applyFill="1" applyBorder="1" applyAlignment="1">
      <alignment vertical="center" wrapText="1"/>
    </xf>
    <xf numFmtId="0" fontId="10" fillId="33" borderId="16" xfId="0" applyNumberFormat="1" applyFont="1" applyFill="1" applyBorder="1" applyAlignment="1">
      <alignment horizontal="center" vertical="center"/>
    </xf>
    <xf numFmtId="0" fontId="14" fillId="34" borderId="23" xfId="0" applyFont="1" applyFill="1" applyBorder="1" applyAlignment="1">
      <alignment horizontal="left" vertical="center" wrapText="1"/>
    </xf>
    <xf numFmtId="164" fontId="11" fillId="0" borderId="10" xfId="0" applyNumberFormat="1" applyFont="1" applyFill="1" applyBorder="1" applyAlignment="1">
      <alignment horizontal="center" vertical="center"/>
    </xf>
    <xf numFmtId="6" fontId="67" fillId="0" borderId="12" xfId="0" applyNumberFormat="1" applyFont="1" applyBorder="1" applyAlignment="1">
      <alignment horizontal="center" vertical="center" wrapText="1"/>
    </xf>
    <xf numFmtId="49" fontId="62" fillId="33" borderId="12" xfId="0" applyNumberFormat="1" applyFont="1" applyFill="1" applyBorder="1" applyAlignment="1">
      <alignment vertical="center" wrapText="1"/>
    </xf>
    <xf numFmtId="49" fontId="62" fillId="33" borderId="10" xfId="0" applyNumberFormat="1" applyFont="1" applyFill="1" applyBorder="1" applyAlignment="1">
      <alignment vertical="center" wrapText="1"/>
    </xf>
    <xf numFmtId="49" fontId="62" fillId="33" borderId="11" xfId="0" applyNumberFormat="1" applyFont="1" applyFill="1" applyBorder="1" applyAlignment="1">
      <alignment vertical="center" wrapText="1"/>
    </xf>
    <xf numFmtId="6" fontId="67" fillId="0" borderId="11" xfId="0" applyNumberFormat="1" applyFont="1" applyBorder="1" applyAlignment="1">
      <alignment horizontal="center" vertical="center" wrapText="1"/>
    </xf>
    <xf numFmtId="0" fontId="68" fillId="37" borderId="15" xfId="0" applyFont="1" applyFill="1" applyBorder="1" applyAlignment="1">
      <alignment horizontal="right" vertical="center"/>
    </xf>
    <xf numFmtId="164" fontId="68" fillId="37" borderId="24" xfId="0" applyNumberFormat="1" applyFont="1" applyFill="1" applyBorder="1" applyAlignment="1">
      <alignment horizontal="center" vertical="center"/>
    </xf>
    <xf numFmtId="164" fontId="68" fillId="35" borderId="24" xfId="0" applyNumberFormat="1" applyFont="1" applyFill="1" applyBorder="1" applyAlignment="1">
      <alignment horizontal="center" vertical="center"/>
    </xf>
    <xf numFmtId="0" fontId="68" fillId="35" borderId="15" xfId="0" applyFont="1" applyFill="1" applyBorder="1" applyAlignment="1">
      <alignment horizontal="right" vertical="center"/>
    </xf>
    <xf numFmtId="0" fontId="68" fillId="38" borderId="15" xfId="0" applyFont="1" applyFill="1" applyBorder="1" applyAlignment="1">
      <alignment horizontal="right" vertical="center"/>
    </xf>
    <xf numFmtId="164" fontId="41" fillId="38" borderId="24" xfId="0" applyNumberFormat="1" applyFont="1" applyFill="1" applyBorder="1" applyAlignment="1">
      <alignment horizontal="center" vertical="center"/>
    </xf>
    <xf numFmtId="164" fontId="68" fillId="37" borderId="25" xfId="0" applyNumberFormat="1" applyFont="1" applyFill="1" applyBorder="1" applyAlignment="1">
      <alignment horizontal="left" vertical="center"/>
    </xf>
    <xf numFmtId="6" fontId="68" fillId="35" borderId="24" xfId="0" applyNumberFormat="1" applyFont="1" applyFill="1" applyBorder="1" applyAlignment="1">
      <alignment horizontal="center" vertical="center"/>
    </xf>
    <xf numFmtId="0" fontId="68" fillId="37" borderId="26" xfId="0" applyFont="1" applyFill="1" applyBorder="1" applyAlignment="1">
      <alignment horizontal="right" vertical="center"/>
    </xf>
    <xf numFmtId="0" fontId="10" fillId="39" borderId="10" xfId="0" applyNumberFormat="1" applyFont="1" applyFill="1" applyBorder="1" applyAlignment="1">
      <alignment horizontal="center" vertical="center"/>
    </xf>
    <xf numFmtId="1" fontId="10" fillId="39" borderId="12" xfId="0" applyNumberFormat="1" applyFont="1" applyFill="1" applyBorder="1" applyAlignment="1">
      <alignment horizontal="center" vertical="center"/>
    </xf>
    <xf numFmtId="164" fontId="10" fillId="39" borderId="10" xfId="0" applyNumberFormat="1" applyFont="1" applyFill="1" applyBorder="1" applyAlignment="1">
      <alignment horizontal="center" vertical="center"/>
    </xf>
    <xf numFmtId="164" fontId="11" fillId="39" borderId="10" xfId="0" applyNumberFormat="1" applyFont="1" applyFill="1" applyBorder="1" applyAlignment="1">
      <alignment horizontal="center" vertical="center" wrapText="1"/>
    </xf>
    <xf numFmtId="1" fontId="10" fillId="39" borderId="10" xfId="0" applyNumberFormat="1" applyFont="1" applyFill="1" applyBorder="1" applyAlignment="1">
      <alignment horizontal="center" vertical="center"/>
    </xf>
    <xf numFmtId="1" fontId="10" fillId="39" borderId="10" xfId="0" applyNumberFormat="1" applyFont="1" applyFill="1" applyBorder="1" applyAlignment="1">
      <alignment horizontal="center" vertical="center" wrapText="1"/>
    </xf>
    <xf numFmtId="0" fontId="10" fillId="39" borderId="10" xfId="0" applyFont="1" applyFill="1" applyBorder="1" applyAlignment="1">
      <alignment horizontal="left" vertical="center" wrapText="1"/>
    </xf>
    <xf numFmtId="49" fontId="10" fillId="39" borderId="10" xfId="0" applyNumberFormat="1" applyFont="1" applyFill="1" applyBorder="1" applyAlignment="1">
      <alignment vertical="center" wrapText="1"/>
    </xf>
    <xf numFmtId="6" fontId="67" fillId="39" borderId="10" xfId="0" applyNumberFormat="1" applyFont="1" applyFill="1" applyBorder="1" applyAlignment="1">
      <alignment horizontal="center" vertical="center" wrapText="1"/>
    </xf>
    <xf numFmtId="0" fontId="64" fillId="37" borderId="14" xfId="0" applyNumberFormat="1" applyFont="1" applyFill="1" applyBorder="1" applyAlignment="1">
      <alignment horizontal="center" vertical="center"/>
    </xf>
    <xf numFmtId="0" fontId="66" fillId="37" borderId="24" xfId="0" applyFont="1" applyFill="1" applyBorder="1" applyAlignment="1">
      <alignment horizontal="center" vertical="center"/>
    </xf>
    <xf numFmtId="0" fontId="64" fillId="35" borderId="14" xfId="0" applyNumberFormat="1" applyFont="1" applyFill="1" applyBorder="1" applyAlignment="1">
      <alignment horizontal="center" vertical="center"/>
    </xf>
    <xf numFmtId="0" fontId="66" fillId="35" borderId="24" xfId="0" applyFont="1" applyFill="1" applyBorder="1" applyAlignment="1">
      <alignment horizontal="center" vertical="center"/>
    </xf>
    <xf numFmtId="0" fontId="69" fillId="36" borderId="10" xfId="0" applyFont="1" applyFill="1" applyBorder="1" applyAlignment="1">
      <alignment horizontal="left" vertical="center"/>
    </xf>
    <xf numFmtId="0" fontId="70" fillId="36" borderId="10" xfId="0" applyFont="1" applyFill="1" applyBorder="1" applyAlignment="1">
      <alignment horizontal="left" vertical="center"/>
    </xf>
    <xf numFmtId="0" fontId="70" fillId="0" borderId="10" xfId="0" applyFont="1" applyBorder="1" applyAlignment="1">
      <alignment vertical="center"/>
    </xf>
    <xf numFmtId="1" fontId="36" fillId="35" borderId="14" xfId="0" applyNumberFormat="1" applyFont="1" applyFill="1" applyBorder="1" applyAlignment="1">
      <alignment horizontal="left" vertical="center"/>
    </xf>
    <xf numFmtId="0" fontId="0" fillId="0" borderId="15" xfId="0" applyBorder="1" applyAlignment="1">
      <alignment horizontal="left" vertical="center"/>
    </xf>
    <xf numFmtId="0" fontId="69" fillId="36" borderId="11" xfId="0" applyFont="1" applyFill="1" applyBorder="1" applyAlignment="1">
      <alignment horizontal="left" vertical="center"/>
    </xf>
    <xf numFmtId="0" fontId="70" fillId="36" borderId="11" xfId="0" applyFont="1" applyFill="1" applyBorder="1" applyAlignment="1">
      <alignment horizontal="left" vertical="center"/>
    </xf>
    <xf numFmtId="0" fontId="70" fillId="0" borderId="11" xfId="0" applyFont="1" applyBorder="1" applyAlignment="1">
      <alignment vertical="center"/>
    </xf>
    <xf numFmtId="0" fontId="3" fillId="35" borderId="15" xfId="0" applyFont="1" applyFill="1" applyBorder="1" applyAlignment="1">
      <alignment horizontal="left" vertical="center"/>
    </xf>
    <xf numFmtId="0" fontId="3" fillId="35" borderId="24" xfId="0" applyFont="1" applyFill="1" applyBorder="1" applyAlignment="1">
      <alignment horizontal="left" vertical="center"/>
    </xf>
    <xf numFmtId="0" fontId="69" fillId="36" borderId="27" xfId="0" applyNumberFormat="1" applyFont="1" applyFill="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1" fontId="36" fillId="35" borderId="13" xfId="0" applyNumberFormat="1" applyFont="1" applyFill="1" applyBorder="1" applyAlignment="1">
      <alignment horizontal="left" vertical="center"/>
    </xf>
    <xf numFmtId="0" fontId="36" fillId="35" borderId="13" xfId="0" applyFont="1" applyFill="1" applyBorder="1" applyAlignment="1">
      <alignment horizontal="left" vertical="center"/>
    </xf>
    <xf numFmtId="0" fontId="69" fillId="36" borderId="31" xfId="0" applyNumberFormat="1" applyFont="1" applyFill="1" applyBorder="1" applyAlignment="1">
      <alignment horizontal="left" vertical="center"/>
    </xf>
    <xf numFmtId="0" fontId="71" fillId="36" borderId="29" xfId="0" applyFont="1" applyFill="1" applyBorder="1" applyAlignment="1">
      <alignment horizontal="left" vertical="center"/>
    </xf>
    <xf numFmtId="0" fontId="71" fillId="36" borderId="25" xfId="0" applyFont="1" applyFill="1" applyBorder="1" applyAlignment="1">
      <alignment horizontal="left" vertical="center"/>
    </xf>
    <xf numFmtId="1" fontId="36" fillId="37" borderId="32" xfId="0" applyNumberFormat="1" applyFont="1" applyFill="1" applyBorder="1" applyAlignment="1">
      <alignment horizontal="left" vertical="center"/>
    </xf>
    <xf numFmtId="0" fontId="0" fillId="0" borderId="26" xfId="0" applyBorder="1" applyAlignment="1">
      <alignment horizontal="left" vertical="center"/>
    </xf>
    <xf numFmtId="1" fontId="64" fillId="36" borderId="0" xfId="0" applyNumberFormat="1" applyFont="1" applyFill="1" applyBorder="1" applyAlignment="1">
      <alignment horizontal="left" vertical="center"/>
    </xf>
    <xf numFmtId="0" fontId="64" fillId="36" borderId="0" xfId="0" applyFont="1" applyFill="1" applyAlignment="1">
      <alignment horizontal="left" vertical="center"/>
    </xf>
    <xf numFmtId="1" fontId="34" fillId="0" borderId="12" xfId="0" applyNumberFormat="1" applyFont="1" applyBorder="1" applyAlignment="1">
      <alignment horizontal="center" vertical="center" wrapText="1"/>
    </xf>
    <xf numFmtId="0" fontId="7" fillId="0" borderId="12" xfId="0" applyFont="1" applyBorder="1" applyAlignment="1">
      <alignment/>
    </xf>
    <xf numFmtId="0" fontId="47" fillId="35" borderId="14" xfId="0" applyFont="1" applyFill="1" applyBorder="1" applyAlignment="1">
      <alignment horizontal="center" vertical="center"/>
    </xf>
    <xf numFmtId="0" fontId="72" fillId="35" borderId="2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K113"/>
  <sheetViews>
    <sheetView tabSelected="1" zoomScale="70" zoomScaleNormal="70" zoomScaleSheetLayoutView="85" zoomScalePageLayoutView="0" workbookViewId="0" topLeftCell="A1">
      <pane ySplit="2" topLeftCell="A3" activePane="bottomLeft" state="frozen"/>
      <selection pane="topLeft" activeCell="A1" sqref="A1"/>
      <selection pane="bottomLeft" activeCell="S61" sqref="S61"/>
    </sheetView>
  </sheetViews>
  <sheetFormatPr defaultColWidth="9.140625" defaultRowHeight="5.25" customHeight="1"/>
  <cols>
    <col min="1" max="1" width="9.140625" style="14" customWidth="1"/>
    <col min="2" max="2" width="11.140625" style="1" customWidth="1"/>
    <col min="3" max="3" width="18.28125" style="1" customWidth="1"/>
    <col min="4" max="4" width="14.28125" style="11" customWidth="1"/>
    <col min="5" max="5" width="10.7109375" style="4" customWidth="1"/>
    <col min="6" max="6" width="14.28125" style="9" customWidth="1"/>
    <col min="7" max="8" width="29.421875" style="2" customWidth="1"/>
    <col min="9" max="9" width="30.8515625" style="13" customWidth="1"/>
    <col min="10" max="10" width="14.140625" style="16" customWidth="1"/>
  </cols>
  <sheetData>
    <row r="1" spans="1:10" ht="83.25" customHeight="1">
      <c r="A1" s="174" t="s">
        <v>145</v>
      </c>
      <c r="B1" s="175"/>
      <c r="C1" s="175"/>
      <c r="D1" s="175"/>
      <c r="E1" s="175"/>
      <c r="F1" s="175"/>
      <c r="G1" s="175"/>
      <c r="H1" s="175"/>
      <c r="I1" s="175"/>
      <c r="J1" s="103" t="s">
        <v>237</v>
      </c>
    </row>
    <row r="2" spans="1:10" ht="36" customHeight="1">
      <c r="A2" s="17" t="s">
        <v>8</v>
      </c>
      <c r="B2" s="88" t="s">
        <v>5</v>
      </c>
      <c r="C2" s="89" t="s">
        <v>2</v>
      </c>
      <c r="D2" s="90" t="s">
        <v>219</v>
      </c>
      <c r="E2" s="88" t="s">
        <v>4</v>
      </c>
      <c r="F2" s="88" t="s">
        <v>3</v>
      </c>
      <c r="G2" s="91" t="s">
        <v>0</v>
      </c>
      <c r="H2" s="91" t="s">
        <v>24</v>
      </c>
      <c r="I2" s="18" t="s">
        <v>1</v>
      </c>
      <c r="J2" s="102" t="s">
        <v>224</v>
      </c>
    </row>
    <row r="3" spans="1:10" s="3" customFormat="1" ht="36" customHeight="1">
      <c r="A3" s="151" t="s">
        <v>207</v>
      </c>
      <c r="B3" s="152"/>
      <c r="C3" s="152"/>
      <c r="D3" s="152"/>
      <c r="E3" s="152"/>
      <c r="F3" s="152"/>
      <c r="G3" s="152"/>
      <c r="H3" s="152"/>
      <c r="I3" s="152"/>
      <c r="J3" s="153"/>
    </row>
    <row r="4" spans="1:10" s="3" customFormat="1" ht="173.25" customHeight="1" thickBot="1">
      <c r="A4" s="32">
        <v>39</v>
      </c>
      <c r="B4" s="19">
        <v>1</v>
      </c>
      <c r="C4" s="20">
        <v>434121</v>
      </c>
      <c r="D4" s="21">
        <v>434121</v>
      </c>
      <c r="E4" s="19"/>
      <c r="F4" s="23" t="s">
        <v>98</v>
      </c>
      <c r="G4" s="51" t="s">
        <v>146</v>
      </c>
      <c r="H4" s="31" t="s">
        <v>97</v>
      </c>
      <c r="I4" s="25" t="s">
        <v>216</v>
      </c>
      <c r="J4" s="101">
        <v>434121</v>
      </c>
    </row>
    <row r="5" spans="1:10" ht="37.5" customHeight="1" thickBot="1" thickTop="1">
      <c r="A5" s="149"/>
      <c r="B5" s="150"/>
      <c r="C5" s="70">
        <f>SUM(C4)</f>
        <v>434121</v>
      </c>
      <c r="D5" s="71">
        <f>SUM(D4)</f>
        <v>434121</v>
      </c>
      <c r="E5" s="154" t="s">
        <v>209</v>
      </c>
      <c r="F5" s="155"/>
      <c r="G5" s="155"/>
      <c r="H5" s="155"/>
      <c r="I5" s="132" t="s">
        <v>223</v>
      </c>
      <c r="J5" s="131">
        <f>SUM(J4)</f>
        <v>434121</v>
      </c>
    </row>
    <row r="6" spans="1:10" s="3" customFormat="1" ht="36" customHeight="1" thickTop="1">
      <c r="A6" s="151" t="s">
        <v>208</v>
      </c>
      <c r="B6" s="152"/>
      <c r="C6" s="152"/>
      <c r="D6" s="152"/>
      <c r="E6" s="152"/>
      <c r="F6" s="152"/>
      <c r="G6" s="152"/>
      <c r="H6" s="152"/>
      <c r="I6" s="152"/>
      <c r="J6" s="153"/>
    </row>
    <row r="7" spans="1:10" s="3" customFormat="1" ht="28.5">
      <c r="A7" s="24"/>
      <c r="B7" s="19">
        <v>2</v>
      </c>
      <c r="C7" s="20">
        <v>10000</v>
      </c>
      <c r="D7" s="21">
        <v>10000</v>
      </c>
      <c r="E7" s="19"/>
      <c r="F7" s="23" t="s">
        <v>153</v>
      </c>
      <c r="G7" s="25" t="s">
        <v>154</v>
      </c>
      <c r="H7" s="26" t="s">
        <v>155</v>
      </c>
      <c r="I7" s="25"/>
      <c r="J7" s="101">
        <v>10000</v>
      </c>
    </row>
    <row r="8" spans="1:10" s="3" customFormat="1" ht="28.5">
      <c r="A8" s="24"/>
      <c r="B8" s="19">
        <v>3</v>
      </c>
      <c r="C8" s="20">
        <v>15000</v>
      </c>
      <c r="D8" s="21">
        <v>15000</v>
      </c>
      <c r="E8" s="19"/>
      <c r="F8" s="23" t="s">
        <v>153</v>
      </c>
      <c r="G8" s="25" t="s">
        <v>156</v>
      </c>
      <c r="H8" s="26" t="s">
        <v>155</v>
      </c>
      <c r="I8" s="25"/>
      <c r="J8" s="101">
        <v>15000</v>
      </c>
    </row>
    <row r="9" spans="1:10" s="3" customFormat="1" ht="28.5">
      <c r="A9" s="24"/>
      <c r="B9" s="19">
        <v>4</v>
      </c>
      <c r="C9" s="20">
        <v>10000</v>
      </c>
      <c r="D9" s="21">
        <v>10000</v>
      </c>
      <c r="E9" s="19"/>
      <c r="F9" s="23" t="s">
        <v>153</v>
      </c>
      <c r="G9" s="25" t="s">
        <v>157</v>
      </c>
      <c r="H9" s="26" t="s">
        <v>158</v>
      </c>
      <c r="I9" s="25"/>
      <c r="J9" s="101">
        <v>10000</v>
      </c>
    </row>
    <row r="10" spans="1:10" s="3" customFormat="1" ht="14.25">
      <c r="A10" s="24"/>
      <c r="B10" s="19">
        <v>5</v>
      </c>
      <c r="C10" s="20">
        <v>5600</v>
      </c>
      <c r="D10" s="21">
        <v>5600</v>
      </c>
      <c r="E10" s="19"/>
      <c r="F10" s="23" t="s">
        <v>153</v>
      </c>
      <c r="G10" s="25" t="s">
        <v>159</v>
      </c>
      <c r="H10" s="26" t="s">
        <v>160</v>
      </c>
      <c r="I10" s="25"/>
      <c r="J10" s="101">
        <v>5600</v>
      </c>
    </row>
    <row r="11" spans="1:10" s="3" customFormat="1" ht="28.5">
      <c r="A11" s="24"/>
      <c r="B11" s="19">
        <v>6</v>
      </c>
      <c r="C11" s="20">
        <v>2500</v>
      </c>
      <c r="D11" s="21">
        <v>2500</v>
      </c>
      <c r="E11" s="19"/>
      <c r="F11" s="23" t="s">
        <v>153</v>
      </c>
      <c r="G11" s="25" t="s">
        <v>161</v>
      </c>
      <c r="H11" s="26" t="s">
        <v>160</v>
      </c>
      <c r="I11" s="25" t="s">
        <v>218</v>
      </c>
      <c r="J11" s="104">
        <v>0</v>
      </c>
    </row>
    <row r="12" spans="1:10" s="3" customFormat="1" ht="14.25">
      <c r="A12" s="24"/>
      <c r="B12" s="19">
        <v>7</v>
      </c>
      <c r="C12" s="20">
        <v>50000</v>
      </c>
      <c r="D12" s="21">
        <v>50000</v>
      </c>
      <c r="E12" s="19"/>
      <c r="F12" s="23" t="s">
        <v>153</v>
      </c>
      <c r="G12" s="25" t="s">
        <v>162</v>
      </c>
      <c r="H12" s="26" t="s">
        <v>163</v>
      </c>
      <c r="I12" s="25"/>
      <c r="J12" s="101">
        <v>50000</v>
      </c>
    </row>
    <row r="13" spans="1:10" s="3" customFormat="1" ht="14.25">
      <c r="A13" s="24"/>
      <c r="B13" s="19">
        <v>8</v>
      </c>
      <c r="C13" s="20">
        <v>3500</v>
      </c>
      <c r="D13" s="21">
        <v>3500</v>
      </c>
      <c r="E13" s="19"/>
      <c r="F13" s="23" t="s">
        <v>153</v>
      </c>
      <c r="G13" s="25" t="s">
        <v>164</v>
      </c>
      <c r="H13" s="26" t="s">
        <v>160</v>
      </c>
      <c r="I13" s="25"/>
      <c r="J13" s="101">
        <v>3500</v>
      </c>
    </row>
    <row r="14" spans="1:10" s="3" customFormat="1" ht="28.5">
      <c r="A14" s="24"/>
      <c r="B14" s="19">
        <v>9</v>
      </c>
      <c r="C14" s="20">
        <v>1000</v>
      </c>
      <c r="D14" s="21">
        <v>1000</v>
      </c>
      <c r="E14" s="19"/>
      <c r="F14" s="23" t="s">
        <v>153</v>
      </c>
      <c r="G14" s="25" t="s">
        <v>165</v>
      </c>
      <c r="H14" s="26" t="s">
        <v>160</v>
      </c>
      <c r="I14" s="25" t="s">
        <v>218</v>
      </c>
      <c r="J14" s="104">
        <v>0</v>
      </c>
    </row>
    <row r="15" spans="1:10" s="3" customFormat="1" ht="57">
      <c r="A15" s="24"/>
      <c r="B15" s="19">
        <v>10</v>
      </c>
      <c r="C15" s="20">
        <v>3600</v>
      </c>
      <c r="D15" s="21">
        <v>3600</v>
      </c>
      <c r="E15" s="19"/>
      <c r="F15" s="23" t="s">
        <v>153</v>
      </c>
      <c r="G15" s="25" t="s">
        <v>166</v>
      </c>
      <c r="H15" s="26" t="s">
        <v>201</v>
      </c>
      <c r="I15" s="25"/>
      <c r="J15" s="21">
        <v>3600</v>
      </c>
    </row>
    <row r="16" spans="1:10" s="3" customFormat="1" ht="28.5">
      <c r="A16" s="24"/>
      <c r="B16" s="19">
        <v>11</v>
      </c>
      <c r="C16" s="20">
        <v>600000</v>
      </c>
      <c r="D16" s="21">
        <v>600000</v>
      </c>
      <c r="E16" s="19"/>
      <c r="F16" s="23" t="s">
        <v>167</v>
      </c>
      <c r="G16" s="25" t="s">
        <v>168</v>
      </c>
      <c r="H16" s="26" t="s">
        <v>169</v>
      </c>
      <c r="I16" s="25" t="s">
        <v>195</v>
      </c>
      <c r="J16" s="21">
        <v>600000</v>
      </c>
    </row>
    <row r="17" spans="1:10" s="3" customFormat="1" ht="28.5">
      <c r="A17" s="24"/>
      <c r="B17" s="19">
        <v>12</v>
      </c>
      <c r="C17" s="20">
        <v>25000</v>
      </c>
      <c r="D17" s="21">
        <v>25000</v>
      </c>
      <c r="E17" s="19"/>
      <c r="F17" s="23" t="s">
        <v>167</v>
      </c>
      <c r="G17" s="25" t="s">
        <v>170</v>
      </c>
      <c r="H17" s="26"/>
      <c r="I17" s="25" t="s">
        <v>234</v>
      </c>
      <c r="J17" s="104">
        <v>25000</v>
      </c>
    </row>
    <row r="18" spans="1:10" s="3" customFormat="1" ht="42.75">
      <c r="A18" s="24"/>
      <c r="B18" s="19">
        <v>13</v>
      </c>
      <c r="C18" s="20">
        <v>162464</v>
      </c>
      <c r="D18" s="21">
        <v>162464</v>
      </c>
      <c r="E18" s="19"/>
      <c r="F18" s="23" t="s">
        <v>167</v>
      </c>
      <c r="G18" s="25" t="s">
        <v>171</v>
      </c>
      <c r="H18" s="26" t="s">
        <v>172</v>
      </c>
      <c r="I18" s="25" t="s">
        <v>173</v>
      </c>
      <c r="J18" s="21">
        <v>162464</v>
      </c>
    </row>
    <row r="19" spans="1:10" s="3" customFormat="1" ht="42.75">
      <c r="A19" s="24"/>
      <c r="B19" s="19">
        <v>14</v>
      </c>
      <c r="C19" s="20">
        <v>50500</v>
      </c>
      <c r="D19" s="21">
        <v>50500</v>
      </c>
      <c r="E19" s="19"/>
      <c r="F19" s="23" t="s">
        <v>167</v>
      </c>
      <c r="G19" s="25" t="s">
        <v>206</v>
      </c>
      <c r="H19" s="26"/>
      <c r="I19" s="25" t="s">
        <v>217</v>
      </c>
      <c r="J19" s="21">
        <v>50500</v>
      </c>
    </row>
    <row r="20" spans="1:10" s="3" customFormat="1" ht="14.25">
      <c r="A20" s="24"/>
      <c r="B20" s="19">
        <v>15</v>
      </c>
      <c r="C20" s="20">
        <v>11000</v>
      </c>
      <c r="D20" s="21">
        <v>11000</v>
      </c>
      <c r="E20" s="19"/>
      <c r="F20" s="23" t="s">
        <v>167</v>
      </c>
      <c r="G20" s="25" t="s">
        <v>174</v>
      </c>
      <c r="H20" s="26"/>
      <c r="I20" s="25"/>
      <c r="J20" s="21">
        <v>11000</v>
      </c>
    </row>
    <row r="21" spans="1:10" s="3" customFormat="1" ht="14.25">
      <c r="A21" s="24"/>
      <c r="B21" s="19">
        <v>16</v>
      </c>
      <c r="C21" s="20">
        <v>5000</v>
      </c>
      <c r="D21" s="21">
        <v>5000</v>
      </c>
      <c r="E21" s="19"/>
      <c r="F21" s="23" t="s">
        <v>167</v>
      </c>
      <c r="G21" s="25" t="s">
        <v>175</v>
      </c>
      <c r="H21" s="26"/>
      <c r="I21" s="25"/>
      <c r="J21" s="21">
        <v>5000</v>
      </c>
    </row>
    <row r="22" spans="1:10" s="3" customFormat="1" ht="28.5">
      <c r="A22" s="24"/>
      <c r="B22" s="19">
        <v>17</v>
      </c>
      <c r="C22" s="20">
        <v>92000</v>
      </c>
      <c r="D22" s="21">
        <v>92000</v>
      </c>
      <c r="E22" s="19"/>
      <c r="F22" s="23" t="s">
        <v>167</v>
      </c>
      <c r="G22" s="25" t="s">
        <v>176</v>
      </c>
      <c r="H22" s="26" t="s">
        <v>177</v>
      </c>
      <c r="I22" s="25"/>
      <c r="J22" s="21">
        <v>92000</v>
      </c>
    </row>
    <row r="23" spans="1:10" s="3" customFormat="1" ht="14.25">
      <c r="A23" s="24"/>
      <c r="B23" s="19">
        <v>18</v>
      </c>
      <c r="C23" s="20">
        <v>15200</v>
      </c>
      <c r="D23" s="21">
        <v>15200</v>
      </c>
      <c r="E23" s="19"/>
      <c r="F23" s="23" t="s">
        <v>167</v>
      </c>
      <c r="G23" s="25" t="s">
        <v>178</v>
      </c>
      <c r="H23" s="26" t="s">
        <v>179</v>
      </c>
      <c r="I23" s="25"/>
      <c r="J23" s="21">
        <v>15200</v>
      </c>
    </row>
    <row r="24" spans="1:10" s="3" customFormat="1" ht="57">
      <c r="A24" s="24"/>
      <c r="B24" s="19">
        <v>19</v>
      </c>
      <c r="C24" s="20"/>
      <c r="D24" s="21"/>
      <c r="E24" s="19"/>
      <c r="F24" s="111" t="s">
        <v>7</v>
      </c>
      <c r="G24" s="25"/>
      <c r="H24" s="26"/>
      <c r="I24" s="112" t="s">
        <v>235</v>
      </c>
      <c r="J24" s="113">
        <v>30000</v>
      </c>
    </row>
    <row r="25" spans="1:10" s="3" customFormat="1" ht="57.75" thickBot="1">
      <c r="A25" s="105"/>
      <c r="B25" s="19">
        <v>20</v>
      </c>
      <c r="C25" s="107"/>
      <c r="D25" s="108"/>
      <c r="E25" s="106"/>
      <c r="F25" s="111" t="s">
        <v>7</v>
      </c>
      <c r="G25" s="109"/>
      <c r="H25" s="110"/>
      <c r="I25" s="114" t="s">
        <v>236</v>
      </c>
      <c r="J25" s="115">
        <v>50000</v>
      </c>
    </row>
    <row r="26" spans="1:10" ht="37.5" customHeight="1" thickBot="1" thickTop="1">
      <c r="A26" s="149"/>
      <c r="B26" s="150"/>
      <c r="C26" s="70">
        <f>SUM(C7:C23)</f>
        <v>1062364</v>
      </c>
      <c r="D26" s="71">
        <f>SUM(D7:D23)</f>
        <v>1062364</v>
      </c>
      <c r="E26" s="154" t="s">
        <v>210</v>
      </c>
      <c r="F26" s="155"/>
      <c r="G26" s="155"/>
      <c r="H26" s="155"/>
      <c r="I26" s="132" t="s">
        <v>222</v>
      </c>
      <c r="J26" s="131">
        <f>SUM(J7:J25)</f>
        <v>1138864</v>
      </c>
    </row>
    <row r="27" spans="1:10" s="3" customFormat="1" ht="36" customHeight="1" thickTop="1">
      <c r="A27" s="151" t="s">
        <v>194</v>
      </c>
      <c r="B27" s="152"/>
      <c r="C27" s="152"/>
      <c r="D27" s="152"/>
      <c r="E27" s="152"/>
      <c r="F27" s="152"/>
      <c r="G27" s="152"/>
      <c r="H27" s="152"/>
      <c r="I27" s="152"/>
      <c r="J27" s="153"/>
    </row>
    <row r="28" spans="1:10" s="3" customFormat="1" ht="324.75" customHeight="1">
      <c r="A28" s="32">
        <v>18</v>
      </c>
      <c r="B28" s="19">
        <v>21</v>
      </c>
      <c r="C28" s="20">
        <v>139300</v>
      </c>
      <c r="D28" s="21">
        <v>139300</v>
      </c>
      <c r="E28" s="19">
        <v>1</v>
      </c>
      <c r="F28" s="23" t="s">
        <v>104</v>
      </c>
      <c r="G28" s="22" t="s">
        <v>103</v>
      </c>
      <c r="H28" s="98" t="s">
        <v>215</v>
      </c>
      <c r="I28" s="25"/>
      <c r="J28" s="21">
        <v>139300</v>
      </c>
    </row>
    <row r="29" spans="1:10" s="3" customFormat="1" ht="186.75">
      <c r="A29" s="32">
        <v>19</v>
      </c>
      <c r="B29" s="19">
        <v>22</v>
      </c>
      <c r="C29" s="20">
        <v>75500</v>
      </c>
      <c r="D29" s="21">
        <v>75500</v>
      </c>
      <c r="E29" s="19">
        <v>2</v>
      </c>
      <c r="F29" s="23" t="s">
        <v>104</v>
      </c>
      <c r="G29" s="33" t="s">
        <v>105</v>
      </c>
      <c r="H29" s="35" t="s">
        <v>106</v>
      </c>
      <c r="I29" s="25"/>
      <c r="J29" s="21">
        <v>75500</v>
      </c>
    </row>
    <row r="30" spans="1:10" ht="57">
      <c r="A30" s="32">
        <v>21</v>
      </c>
      <c r="B30" s="19">
        <v>23</v>
      </c>
      <c r="C30" s="20">
        <v>15000</v>
      </c>
      <c r="D30" s="21">
        <v>15000</v>
      </c>
      <c r="E30" s="19">
        <v>4</v>
      </c>
      <c r="F30" s="23" t="s">
        <v>104</v>
      </c>
      <c r="G30" s="33" t="s">
        <v>109</v>
      </c>
      <c r="H30" s="34" t="s">
        <v>110</v>
      </c>
      <c r="I30" s="25" t="s">
        <v>196</v>
      </c>
      <c r="J30" s="21">
        <v>15000</v>
      </c>
    </row>
    <row r="31" spans="1:10" ht="72">
      <c r="A31" s="32">
        <v>40</v>
      </c>
      <c r="B31" s="19">
        <v>24</v>
      </c>
      <c r="C31" s="20">
        <v>28000</v>
      </c>
      <c r="D31" s="21">
        <v>28000</v>
      </c>
      <c r="E31" s="19"/>
      <c r="F31" s="23" t="s">
        <v>98</v>
      </c>
      <c r="G31" s="31" t="s">
        <v>102</v>
      </c>
      <c r="H31" s="27" t="s">
        <v>99</v>
      </c>
      <c r="I31" s="25" t="s">
        <v>180</v>
      </c>
      <c r="J31" s="21">
        <v>28000</v>
      </c>
    </row>
    <row r="32" spans="1:10" ht="72">
      <c r="A32" s="32">
        <v>41</v>
      </c>
      <c r="B32" s="19">
        <v>25</v>
      </c>
      <c r="C32" s="20">
        <v>150000</v>
      </c>
      <c r="D32" s="21">
        <v>150000</v>
      </c>
      <c r="E32" s="19"/>
      <c r="F32" s="23" t="s">
        <v>98</v>
      </c>
      <c r="G32" s="27" t="s">
        <v>100</v>
      </c>
      <c r="H32" s="27" t="s">
        <v>99</v>
      </c>
      <c r="I32" s="25" t="s">
        <v>220</v>
      </c>
      <c r="J32" s="48">
        <v>150000</v>
      </c>
    </row>
    <row r="33" spans="1:10" ht="114.75">
      <c r="A33" s="24">
        <v>1</v>
      </c>
      <c r="B33" s="19">
        <v>26</v>
      </c>
      <c r="C33" s="20">
        <v>55000</v>
      </c>
      <c r="D33" s="21">
        <v>55000</v>
      </c>
      <c r="E33" s="19">
        <v>1</v>
      </c>
      <c r="F33" s="23" t="s">
        <v>10</v>
      </c>
      <c r="G33" s="25" t="s">
        <v>16</v>
      </c>
      <c r="H33" s="26" t="s">
        <v>28</v>
      </c>
      <c r="I33" s="25" t="s">
        <v>197</v>
      </c>
      <c r="J33" s="21">
        <v>55000</v>
      </c>
    </row>
    <row r="34" spans="1:10" ht="218.25" customHeight="1">
      <c r="A34" s="32">
        <v>43</v>
      </c>
      <c r="B34" s="19">
        <v>27</v>
      </c>
      <c r="C34" s="20">
        <v>31500</v>
      </c>
      <c r="D34" s="37">
        <v>31500</v>
      </c>
      <c r="E34" s="19">
        <v>1</v>
      </c>
      <c r="F34" s="23" t="s">
        <v>49</v>
      </c>
      <c r="G34" s="22" t="s">
        <v>41</v>
      </c>
      <c r="H34" s="22" t="s">
        <v>46</v>
      </c>
      <c r="I34" s="117" t="s">
        <v>225</v>
      </c>
      <c r="J34" s="104">
        <v>0</v>
      </c>
    </row>
    <row r="35" spans="1:10" ht="57">
      <c r="A35" s="32">
        <v>45</v>
      </c>
      <c r="B35" s="19">
        <v>28</v>
      </c>
      <c r="C35" s="20">
        <v>26000</v>
      </c>
      <c r="D35" s="37">
        <v>26000</v>
      </c>
      <c r="E35" s="19">
        <v>3</v>
      </c>
      <c r="F35" s="23" t="s">
        <v>50</v>
      </c>
      <c r="G35" s="22" t="s">
        <v>43</v>
      </c>
      <c r="H35" s="22" t="s">
        <v>147</v>
      </c>
      <c r="I35" s="25" t="s">
        <v>181</v>
      </c>
      <c r="J35" s="48">
        <v>26000</v>
      </c>
    </row>
    <row r="36" spans="1:10" ht="72">
      <c r="A36" s="32">
        <v>46</v>
      </c>
      <c r="B36" s="19">
        <v>29</v>
      </c>
      <c r="C36" s="20">
        <v>10000</v>
      </c>
      <c r="D36" s="37">
        <v>10000</v>
      </c>
      <c r="E36" s="19">
        <v>4</v>
      </c>
      <c r="F36" s="23" t="s">
        <v>51</v>
      </c>
      <c r="G36" s="22" t="s">
        <v>43</v>
      </c>
      <c r="H36" s="22" t="s">
        <v>148</v>
      </c>
      <c r="I36" s="25" t="s">
        <v>182</v>
      </c>
      <c r="J36" s="48">
        <v>10000</v>
      </c>
    </row>
    <row r="37" spans="1:10" ht="42.75">
      <c r="A37" s="32">
        <v>47</v>
      </c>
      <c r="B37" s="19">
        <v>30</v>
      </c>
      <c r="C37" s="20">
        <v>140000</v>
      </c>
      <c r="D37" s="38">
        <v>140000</v>
      </c>
      <c r="E37" s="19">
        <v>5</v>
      </c>
      <c r="F37" s="23" t="s">
        <v>52</v>
      </c>
      <c r="G37" s="40" t="s">
        <v>44</v>
      </c>
      <c r="H37" s="40" t="s">
        <v>202</v>
      </c>
      <c r="I37" s="25" t="s">
        <v>183</v>
      </c>
      <c r="J37" s="123">
        <v>140000</v>
      </c>
    </row>
    <row r="38" spans="1:10" ht="144">
      <c r="A38" s="32">
        <v>53</v>
      </c>
      <c r="B38" s="19">
        <v>31</v>
      </c>
      <c r="C38" s="20">
        <v>40000</v>
      </c>
      <c r="D38" s="45">
        <v>70000</v>
      </c>
      <c r="E38" s="19">
        <v>11</v>
      </c>
      <c r="F38" s="23" t="s">
        <v>49</v>
      </c>
      <c r="G38" s="46" t="s">
        <v>58</v>
      </c>
      <c r="H38" s="22" t="s">
        <v>221</v>
      </c>
      <c r="I38" s="118" t="s">
        <v>226</v>
      </c>
      <c r="J38" s="104">
        <v>0</v>
      </c>
    </row>
    <row r="39" spans="1:10" ht="57">
      <c r="A39" s="32">
        <v>58</v>
      </c>
      <c r="B39" s="19">
        <v>32</v>
      </c>
      <c r="C39" s="20">
        <v>1000</v>
      </c>
      <c r="D39" s="21">
        <v>1000</v>
      </c>
      <c r="E39" s="19">
        <v>1</v>
      </c>
      <c r="F39" s="23" t="s">
        <v>69</v>
      </c>
      <c r="G39" s="31" t="s">
        <v>184</v>
      </c>
      <c r="H39" s="31" t="s">
        <v>70</v>
      </c>
      <c r="I39" s="25"/>
      <c r="J39" s="21">
        <v>1000</v>
      </c>
    </row>
    <row r="40" spans="1:10" ht="57">
      <c r="A40" s="32">
        <v>59</v>
      </c>
      <c r="B40" s="19">
        <v>33</v>
      </c>
      <c r="C40" s="20">
        <v>50000</v>
      </c>
      <c r="D40" s="21">
        <v>100000</v>
      </c>
      <c r="E40" s="19">
        <v>2</v>
      </c>
      <c r="F40" s="23" t="s">
        <v>7</v>
      </c>
      <c r="G40" s="31" t="s">
        <v>74</v>
      </c>
      <c r="H40" s="31" t="s">
        <v>71</v>
      </c>
      <c r="I40" s="25" t="s">
        <v>198</v>
      </c>
      <c r="J40" s="101">
        <v>50000</v>
      </c>
    </row>
    <row r="41" spans="1:10" ht="158.25">
      <c r="A41" s="32">
        <v>63</v>
      </c>
      <c r="B41" s="19">
        <v>34</v>
      </c>
      <c r="C41" s="20">
        <v>65000</v>
      </c>
      <c r="D41" s="48">
        <v>80000</v>
      </c>
      <c r="E41" s="19">
        <v>6</v>
      </c>
      <c r="F41" s="23" t="s">
        <v>78</v>
      </c>
      <c r="G41" s="31" t="s">
        <v>89</v>
      </c>
      <c r="H41" s="31" t="s">
        <v>144</v>
      </c>
      <c r="I41" s="25" t="s">
        <v>187</v>
      </c>
      <c r="J41" s="48">
        <v>65000</v>
      </c>
    </row>
    <row r="42" spans="1:10" ht="72">
      <c r="A42" s="32">
        <v>67</v>
      </c>
      <c r="B42" s="19">
        <v>35</v>
      </c>
      <c r="C42" s="20">
        <v>16000</v>
      </c>
      <c r="D42" s="21">
        <v>16000</v>
      </c>
      <c r="E42" s="19">
        <v>1</v>
      </c>
      <c r="F42" s="23" t="s">
        <v>79</v>
      </c>
      <c r="G42" s="49" t="s">
        <v>80</v>
      </c>
      <c r="H42" s="31" t="s">
        <v>185</v>
      </c>
      <c r="I42" s="25"/>
      <c r="J42" s="21">
        <v>16000</v>
      </c>
    </row>
    <row r="43" spans="1:10" ht="87" thickBot="1">
      <c r="A43" s="55">
        <v>71</v>
      </c>
      <c r="B43" s="19">
        <v>36</v>
      </c>
      <c r="C43" s="57">
        <v>25000</v>
      </c>
      <c r="D43" s="52">
        <v>25000</v>
      </c>
      <c r="E43" s="56">
        <v>5</v>
      </c>
      <c r="F43" s="58" t="s">
        <v>79</v>
      </c>
      <c r="G43" s="59" t="s">
        <v>87</v>
      </c>
      <c r="H43" s="60" t="s">
        <v>83</v>
      </c>
      <c r="I43" s="120" t="s">
        <v>227</v>
      </c>
      <c r="J43" s="119">
        <v>0</v>
      </c>
    </row>
    <row r="44" spans="1:10" ht="37.5" customHeight="1" thickBot="1" thickTop="1">
      <c r="A44" s="149"/>
      <c r="B44" s="150"/>
      <c r="C44" s="70">
        <f>SUM(C28:C43)</f>
        <v>867300</v>
      </c>
      <c r="D44" s="71">
        <f>SUM(D28:D43)</f>
        <v>962300</v>
      </c>
      <c r="E44" s="154" t="s">
        <v>211</v>
      </c>
      <c r="F44" s="155"/>
      <c r="G44" s="155"/>
      <c r="H44" s="155"/>
      <c r="I44" s="132" t="s">
        <v>222</v>
      </c>
      <c r="J44" s="131">
        <f>SUM(J28:J43)</f>
        <v>770800</v>
      </c>
    </row>
    <row r="45" spans="1:10" ht="37.5" customHeight="1" thickBot="1" thickTop="1">
      <c r="A45" s="147"/>
      <c r="B45" s="148"/>
      <c r="C45" s="92">
        <f>SUM(C5+C26+C44)</f>
        <v>2363785</v>
      </c>
      <c r="D45" s="93">
        <f>SUM(D5+D26+D44)</f>
        <v>2458785</v>
      </c>
      <c r="E45" s="99" t="s">
        <v>213</v>
      </c>
      <c r="F45" s="100"/>
      <c r="G45" s="100"/>
      <c r="H45" s="100"/>
      <c r="I45" s="129" t="s">
        <v>233</v>
      </c>
      <c r="J45" s="130">
        <f>SUM(J5,J26,J44)</f>
        <v>2343785</v>
      </c>
    </row>
    <row r="46" spans="1:10" s="3" customFormat="1" ht="36" customHeight="1" thickTop="1">
      <c r="A46" s="151" t="s">
        <v>152</v>
      </c>
      <c r="B46" s="152"/>
      <c r="C46" s="152"/>
      <c r="D46" s="152"/>
      <c r="E46" s="152"/>
      <c r="F46" s="152"/>
      <c r="G46" s="152"/>
      <c r="H46" s="152"/>
      <c r="I46" s="152"/>
      <c r="J46" s="153"/>
    </row>
    <row r="47" spans="1:10" ht="129">
      <c r="A47" s="63">
        <v>2</v>
      </c>
      <c r="B47" s="64">
        <v>37</v>
      </c>
      <c r="C47" s="65">
        <v>15000</v>
      </c>
      <c r="D47" s="66">
        <v>15000</v>
      </c>
      <c r="E47" s="64">
        <v>2</v>
      </c>
      <c r="F47" s="67" t="s">
        <v>9</v>
      </c>
      <c r="G47" s="68" t="s">
        <v>17</v>
      </c>
      <c r="H47" s="69" t="s">
        <v>27</v>
      </c>
      <c r="I47" s="68"/>
      <c r="J47" s="124">
        <v>15000</v>
      </c>
    </row>
    <row r="48" spans="1:10" ht="114.75">
      <c r="A48" s="24">
        <v>4</v>
      </c>
      <c r="B48" s="19">
        <v>38</v>
      </c>
      <c r="C48" s="20">
        <v>7500</v>
      </c>
      <c r="D48" s="21">
        <v>7500</v>
      </c>
      <c r="E48" s="19">
        <v>4</v>
      </c>
      <c r="F48" s="23" t="s">
        <v>11</v>
      </c>
      <c r="G48" s="27" t="s">
        <v>18</v>
      </c>
      <c r="H48" s="28" t="s">
        <v>30</v>
      </c>
      <c r="I48" s="25"/>
      <c r="J48" s="116">
        <v>7500</v>
      </c>
    </row>
    <row r="49" spans="1:11" ht="129">
      <c r="A49" s="24">
        <v>7</v>
      </c>
      <c r="B49" s="64">
        <v>39</v>
      </c>
      <c r="C49" s="20">
        <v>6500</v>
      </c>
      <c r="D49" s="21">
        <v>6500</v>
      </c>
      <c r="E49" s="19">
        <v>7</v>
      </c>
      <c r="F49" s="23" t="s">
        <v>13</v>
      </c>
      <c r="G49" s="27" t="s">
        <v>20</v>
      </c>
      <c r="H49" s="28" t="s">
        <v>25</v>
      </c>
      <c r="I49" s="25"/>
      <c r="J49" s="116">
        <v>6500</v>
      </c>
      <c r="K49" s="15"/>
    </row>
    <row r="50" spans="1:10" ht="57">
      <c r="A50" s="32">
        <v>23</v>
      </c>
      <c r="B50" s="19">
        <v>40</v>
      </c>
      <c r="C50" s="20">
        <v>25000</v>
      </c>
      <c r="D50" s="21">
        <v>25000</v>
      </c>
      <c r="E50" s="23">
        <v>6</v>
      </c>
      <c r="F50" s="23" t="s">
        <v>104</v>
      </c>
      <c r="G50" s="33" t="s">
        <v>113</v>
      </c>
      <c r="H50" s="34" t="s">
        <v>151</v>
      </c>
      <c r="I50" s="54"/>
      <c r="J50" s="116">
        <v>25000</v>
      </c>
    </row>
    <row r="51" spans="1:10" s="3" customFormat="1" ht="72">
      <c r="A51" s="32">
        <v>42</v>
      </c>
      <c r="B51" s="64">
        <v>41</v>
      </c>
      <c r="C51" s="20">
        <v>100000</v>
      </c>
      <c r="D51" s="21">
        <v>100000</v>
      </c>
      <c r="E51" s="19"/>
      <c r="F51" s="23" t="s">
        <v>98</v>
      </c>
      <c r="G51" s="27" t="s">
        <v>101</v>
      </c>
      <c r="H51" s="27" t="s">
        <v>99</v>
      </c>
      <c r="I51" s="25"/>
      <c r="J51" s="116">
        <v>100000</v>
      </c>
    </row>
    <row r="52" spans="1:10" ht="57">
      <c r="A52" s="32">
        <v>44</v>
      </c>
      <c r="B52" s="19">
        <v>42</v>
      </c>
      <c r="C52" s="20">
        <v>7500</v>
      </c>
      <c r="D52" s="38">
        <v>7500</v>
      </c>
      <c r="E52" s="19">
        <v>2</v>
      </c>
      <c r="F52" s="23" t="s">
        <v>6</v>
      </c>
      <c r="G52" s="39" t="s">
        <v>42</v>
      </c>
      <c r="H52" s="40" t="s">
        <v>47</v>
      </c>
      <c r="I52" s="25"/>
      <c r="J52" s="116">
        <v>7500</v>
      </c>
    </row>
    <row r="53" spans="1:10" ht="42.75">
      <c r="A53" s="32">
        <v>61</v>
      </c>
      <c r="B53" s="64">
        <v>43</v>
      </c>
      <c r="C53" s="20">
        <v>25000</v>
      </c>
      <c r="D53" s="21">
        <v>25000</v>
      </c>
      <c r="E53" s="19">
        <v>4</v>
      </c>
      <c r="F53" s="23" t="s">
        <v>7</v>
      </c>
      <c r="G53" s="31" t="s">
        <v>76</v>
      </c>
      <c r="H53" s="31" t="s">
        <v>186</v>
      </c>
      <c r="I53" s="25"/>
      <c r="J53" s="116">
        <v>25000</v>
      </c>
    </row>
    <row r="54" spans="1:10" ht="43.5" thickBot="1">
      <c r="A54" s="121"/>
      <c r="B54" s="19">
        <v>44</v>
      </c>
      <c r="C54" s="107"/>
      <c r="D54" s="108"/>
      <c r="E54" s="106"/>
      <c r="F54" s="111" t="s">
        <v>7</v>
      </c>
      <c r="G54" s="112"/>
      <c r="H54" s="122" t="s">
        <v>228</v>
      </c>
      <c r="I54" s="112" t="s">
        <v>229</v>
      </c>
      <c r="J54" s="113">
        <v>15000</v>
      </c>
    </row>
    <row r="55" spans="1:10" ht="36.75" customHeight="1" thickBot="1" thickTop="1">
      <c r="A55" s="176"/>
      <c r="B55" s="177"/>
      <c r="C55" s="70">
        <f>SUM(C47:C53)</f>
        <v>186500</v>
      </c>
      <c r="D55" s="71">
        <f>SUM(D47:D53)</f>
        <v>186500</v>
      </c>
      <c r="E55" s="154" t="s">
        <v>205</v>
      </c>
      <c r="F55" s="155"/>
      <c r="G55" s="155"/>
      <c r="H55" s="155"/>
      <c r="I55" s="133" t="s">
        <v>222</v>
      </c>
      <c r="J55" s="134">
        <f>SUM(J47:J54)</f>
        <v>201500</v>
      </c>
    </row>
    <row r="56" spans="1:10" s="3" customFormat="1" ht="36" customHeight="1" thickTop="1">
      <c r="A56" s="156" t="s">
        <v>199</v>
      </c>
      <c r="B56" s="157"/>
      <c r="C56" s="157"/>
      <c r="D56" s="157"/>
      <c r="E56" s="157"/>
      <c r="F56" s="157"/>
      <c r="G56" s="157"/>
      <c r="H56" s="157"/>
      <c r="I56" s="157"/>
      <c r="J56" s="158"/>
    </row>
    <row r="57" spans="1:10" ht="28.5">
      <c r="A57" s="24">
        <v>3</v>
      </c>
      <c r="B57" s="19">
        <v>45</v>
      </c>
      <c r="C57" s="20">
        <v>8000</v>
      </c>
      <c r="D57" s="21">
        <v>8000</v>
      </c>
      <c r="E57" s="19">
        <v>3</v>
      </c>
      <c r="F57" s="23" t="s">
        <v>11</v>
      </c>
      <c r="G57" s="25" t="s">
        <v>18</v>
      </c>
      <c r="H57" s="26" t="s">
        <v>31</v>
      </c>
      <c r="I57" s="126" t="s">
        <v>230</v>
      </c>
      <c r="J57" s="116">
        <v>0</v>
      </c>
    </row>
    <row r="58" spans="1:10" ht="129">
      <c r="A58" s="72">
        <v>20</v>
      </c>
      <c r="B58" s="64">
        <v>46</v>
      </c>
      <c r="C58" s="65">
        <v>6500</v>
      </c>
      <c r="D58" s="66">
        <v>6500</v>
      </c>
      <c r="E58" s="64">
        <v>3</v>
      </c>
      <c r="F58" s="67" t="s">
        <v>104</v>
      </c>
      <c r="G58" s="73" t="s">
        <v>107</v>
      </c>
      <c r="H58" s="74" t="s">
        <v>108</v>
      </c>
      <c r="I58" s="125" t="s">
        <v>230</v>
      </c>
      <c r="J58" s="124">
        <v>0</v>
      </c>
    </row>
    <row r="59" spans="1:10" ht="57">
      <c r="A59" s="32">
        <v>26</v>
      </c>
      <c r="B59" s="19">
        <v>47</v>
      </c>
      <c r="C59" s="20">
        <v>15000</v>
      </c>
      <c r="D59" s="21">
        <v>15000</v>
      </c>
      <c r="E59" s="19">
        <v>9</v>
      </c>
      <c r="F59" s="23" t="s">
        <v>116</v>
      </c>
      <c r="G59" s="35" t="s">
        <v>119</v>
      </c>
      <c r="H59" s="35" t="s">
        <v>120</v>
      </c>
      <c r="I59" s="126" t="s">
        <v>230</v>
      </c>
      <c r="J59" s="116">
        <v>0</v>
      </c>
    </row>
    <row r="60" spans="1:10" ht="42.75">
      <c r="A60" s="32">
        <v>49</v>
      </c>
      <c r="B60" s="64">
        <v>48</v>
      </c>
      <c r="C60" s="20">
        <v>52000</v>
      </c>
      <c r="D60" s="41">
        <v>52000</v>
      </c>
      <c r="E60" s="19">
        <v>7</v>
      </c>
      <c r="F60" s="23" t="s">
        <v>64</v>
      </c>
      <c r="G60" s="42" t="s">
        <v>54</v>
      </c>
      <c r="H60" s="42" t="s">
        <v>60</v>
      </c>
      <c r="I60" s="126" t="s">
        <v>230</v>
      </c>
      <c r="J60" s="116">
        <v>0</v>
      </c>
    </row>
    <row r="61" spans="1:10" ht="158.25">
      <c r="A61" s="32">
        <v>53</v>
      </c>
      <c r="B61" s="19">
        <v>49</v>
      </c>
      <c r="C61" s="20">
        <v>30000</v>
      </c>
      <c r="D61" s="45">
        <v>70000</v>
      </c>
      <c r="E61" s="19">
        <v>11</v>
      </c>
      <c r="F61" s="23" t="s">
        <v>49</v>
      </c>
      <c r="G61" s="46" t="s">
        <v>58</v>
      </c>
      <c r="H61" s="22" t="s">
        <v>63</v>
      </c>
      <c r="I61" s="126" t="s">
        <v>230</v>
      </c>
      <c r="J61" s="116">
        <v>0</v>
      </c>
    </row>
    <row r="62" spans="1:10" ht="57">
      <c r="A62" s="138">
        <v>59</v>
      </c>
      <c r="B62" s="139">
        <v>50</v>
      </c>
      <c r="C62" s="140">
        <v>50000</v>
      </c>
      <c r="D62" s="141">
        <v>100000</v>
      </c>
      <c r="E62" s="142">
        <v>2</v>
      </c>
      <c r="F62" s="143" t="s">
        <v>7</v>
      </c>
      <c r="G62" s="144" t="s">
        <v>74</v>
      </c>
      <c r="H62" s="144" t="s">
        <v>71</v>
      </c>
      <c r="I62" s="145" t="s">
        <v>231</v>
      </c>
      <c r="J62" s="146">
        <v>50000</v>
      </c>
    </row>
    <row r="63" spans="1:10" ht="159" thickBot="1">
      <c r="A63" s="55">
        <v>63</v>
      </c>
      <c r="B63" s="19">
        <v>51</v>
      </c>
      <c r="C63" s="57">
        <v>15000</v>
      </c>
      <c r="D63" s="75">
        <v>80000</v>
      </c>
      <c r="E63" s="56">
        <v>6</v>
      </c>
      <c r="F63" s="58" t="s">
        <v>78</v>
      </c>
      <c r="G63" s="60" t="s">
        <v>89</v>
      </c>
      <c r="H63" s="60" t="s">
        <v>144</v>
      </c>
      <c r="I63" s="127" t="s">
        <v>230</v>
      </c>
      <c r="J63" s="128">
        <v>0</v>
      </c>
    </row>
    <row r="64" spans="1:10" ht="36.75" customHeight="1" thickBot="1" thickTop="1">
      <c r="A64" s="76"/>
      <c r="B64" s="77"/>
      <c r="C64" s="70">
        <f>SUM(C57:C63)</f>
        <v>176500</v>
      </c>
      <c r="D64" s="71">
        <f>SUM(D57:D63)</f>
        <v>331500</v>
      </c>
      <c r="E64" s="154" t="s">
        <v>200</v>
      </c>
      <c r="F64" s="155"/>
      <c r="G64" s="155"/>
      <c r="H64" s="155"/>
      <c r="I64" s="133" t="s">
        <v>222</v>
      </c>
      <c r="J64" s="136">
        <f>SUM(J57:J63)</f>
        <v>50000</v>
      </c>
    </row>
    <row r="65" spans="1:10" ht="36.75" customHeight="1" thickTop="1">
      <c r="A65" s="94"/>
      <c r="B65" s="95"/>
      <c r="C65" s="96">
        <f>SUM(C45+C55+C64)</f>
        <v>2726785</v>
      </c>
      <c r="D65" s="97">
        <f>SUM(D45+D55+D64)</f>
        <v>2976785</v>
      </c>
      <c r="E65" s="170" t="s">
        <v>212</v>
      </c>
      <c r="F65" s="171"/>
      <c r="G65" s="171"/>
      <c r="H65" s="171"/>
      <c r="I65" s="137" t="s">
        <v>232</v>
      </c>
      <c r="J65" s="135">
        <f>SUM(J5,J26,J44,J55,J64)</f>
        <v>2595285</v>
      </c>
    </row>
    <row r="66" spans="1:10" ht="36.75" customHeight="1">
      <c r="A66" s="161" t="s">
        <v>190</v>
      </c>
      <c r="B66" s="162"/>
      <c r="C66" s="162"/>
      <c r="D66" s="162"/>
      <c r="E66" s="162"/>
      <c r="F66" s="162"/>
      <c r="G66" s="162"/>
      <c r="H66" s="162"/>
      <c r="I66" s="163"/>
      <c r="J66" s="164"/>
    </row>
    <row r="67" spans="1:10" s="3" customFormat="1" ht="114.75">
      <c r="A67" s="24">
        <v>9</v>
      </c>
      <c r="B67" s="19">
        <v>52</v>
      </c>
      <c r="C67" s="20">
        <v>2500</v>
      </c>
      <c r="D67" s="21">
        <v>2500</v>
      </c>
      <c r="E67" s="19">
        <v>9</v>
      </c>
      <c r="F67" s="23" t="s">
        <v>14</v>
      </c>
      <c r="G67" s="27" t="s">
        <v>21</v>
      </c>
      <c r="H67" s="28" t="s">
        <v>32</v>
      </c>
      <c r="I67" s="25"/>
      <c r="J67" s="53"/>
    </row>
    <row r="68" spans="1:10" s="3" customFormat="1" ht="114.75">
      <c r="A68" s="24">
        <v>10</v>
      </c>
      <c r="B68" s="19">
        <v>53</v>
      </c>
      <c r="C68" s="20">
        <v>2000</v>
      </c>
      <c r="D68" s="21">
        <v>2000</v>
      </c>
      <c r="E68" s="19">
        <v>10</v>
      </c>
      <c r="F68" s="23" t="s">
        <v>14</v>
      </c>
      <c r="G68" s="27" t="s">
        <v>21</v>
      </c>
      <c r="H68" s="28" t="s">
        <v>33</v>
      </c>
      <c r="I68" s="25"/>
      <c r="J68" s="53"/>
    </row>
    <row r="69" spans="1:10" ht="114.75">
      <c r="A69" s="24">
        <v>11</v>
      </c>
      <c r="B69" s="19">
        <v>54</v>
      </c>
      <c r="C69" s="20">
        <v>3000</v>
      </c>
      <c r="D69" s="21">
        <v>3000</v>
      </c>
      <c r="E69" s="19">
        <v>11</v>
      </c>
      <c r="F69" s="23" t="s">
        <v>14</v>
      </c>
      <c r="G69" s="27" t="s">
        <v>21</v>
      </c>
      <c r="H69" s="28" t="s">
        <v>34</v>
      </c>
      <c r="I69" s="25"/>
      <c r="J69" s="53"/>
    </row>
    <row r="70" spans="1:10" s="3" customFormat="1" ht="114.75">
      <c r="A70" s="24">
        <v>12</v>
      </c>
      <c r="B70" s="19">
        <v>55</v>
      </c>
      <c r="C70" s="20">
        <v>3900</v>
      </c>
      <c r="D70" s="21">
        <v>3900</v>
      </c>
      <c r="E70" s="19">
        <v>12</v>
      </c>
      <c r="F70" s="23" t="s">
        <v>14</v>
      </c>
      <c r="G70" s="27" t="s">
        <v>21</v>
      </c>
      <c r="H70" s="28" t="s">
        <v>35</v>
      </c>
      <c r="I70" s="25"/>
      <c r="J70" s="53"/>
    </row>
    <row r="71" spans="1:10" ht="114.75">
      <c r="A71" s="24">
        <v>13</v>
      </c>
      <c r="B71" s="19">
        <v>56</v>
      </c>
      <c r="C71" s="20">
        <v>9600</v>
      </c>
      <c r="D71" s="21">
        <v>9600</v>
      </c>
      <c r="E71" s="19">
        <v>13</v>
      </c>
      <c r="F71" s="23" t="s">
        <v>14</v>
      </c>
      <c r="G71" s="27" t="s">
        <v>21</v>
      </c>
      <c r="H71" s="28" t="s">
        <v>36</v>
      </c>
      <c r="I71" s="25"/>
      <c r="J71" s="53"/>
    </row>
    <row r="72" spans="1:10" ht="42.75">
      <c r="A72" s="24">
        <v>14</v>
      </c>
      <c r="B72" s="19">
        <v>57</v>
      </c>
      <c r="C72" s="20">
        <v>5000</v>
      </c>
      <c r="D72" s="21">
        <v>5000</v>
      </c>
      <c r="E72" s="19">
        <v>14</v>
      </c>
      <c r="F72" s="23" t="s">
        <v>15</v>
      </c>
      <c r="G72" s="27" t="s">
        <v>22</v>
      </c>
      <c r="H72" s="28" t="s">
        <v>37</v>
      </c>
      <c r="I72" s="25"/>
      <c r="J72" s="53"/>
    </row>
    <row r="73" spans="1:10" ht="42.75">
      <c r="A73" s="24">
        <v>15</v>
      </c>
      <c r="B73" s="19">
        <v>58</v>
      </c>
      <c r="C73" s="20">
        <v>1000</v>
      </c>
      <c r="D73" s="21">
        <v>1000</v>
      </c>
      <c r="E73" s="19">
        <v>15</v>
      </c>
      <c r="F73" s="23" t="s">
        <v>15</v>
      </c>
      <c r="G73" s="27" t="s">
        <v>22</v>
      </c>
      <c r="H73" s="28" t="s">
        <v>38</v>
      </c>
      <c r="I73" s="25"/>
      <c r="J73" s="53"/>
    </row>
    <row r="74" spans="1:10" ht="28.5">
      <c r="A74" s="24">
        <v>16</v>
      </c>
      <c r="B74" s="19">
        <v>59</v>
      </c>
      <c r="C74" s="20">
        <v>2000</v>
      </c>
      <c r="D74" s="21">
        <v>2000</v>
      </c>
      <c r="E74" s="19">
        <v>16</v>
      </c>
      <c r="F74" s="23" t="s">
        <v>15</v>
      </c>
      <c r="G74" s="27" t="s">
        <v>22</v>
      </c>
      <c r="H74" s="28" t="s">
        <v>39</v>
      </c>
      <c r="I74" s="25"/>
      <c r="J74" s="53"/>
    </row>
    <row r="75" spans="1:10" ht="86.25">
      <c r="A75" s="24">
        <v>17</v>
      </c>
      <c r="B75" s="19">
        <v>60</v>
      </c>
      <c r="C75" s="20">
        <v>5000</v>
      </c>
      <c r="D75" s="21">
        <v>5000</v>
      </c>
      <c r="E75" s="19">
        <v>17</v>
      </c>
      <c r="F75" s="23" t="s">
        <v>11</v>
      </c>
      <c r="G75" s="31" t="s">
        <v>23</v>
      </c>
      <c r="H75" s="28" t="s">
        <v>40</v>
      </c>
      <c r="I75" s="25"/>
      <c r="J75" s="53"/>
    </row>
    <row r="76" spans="1:10" ht="57">
      <c r="A76" s="32">
        <v>22</v>
      </c>
      <c r="B76" s="19">
        <v>61</v>
      </c>
      <c r="C76" s="20">
        <v>5000</v>
      </c>
      <c r="D76" s="21">
        <v>5000</v>
      </c>
      <c r="E76" s="19">
        <v>5</v>
      </c>
      <c r="F76" s="23" t="s">
        <v>104</v>
      </c>
      <c r="G76" s="33" t="s">
        <v>111</v>
      </c>
      <c r="H76" s="34" t="s">
        <v>112</v>
      </c>
      <c r="I76" s="25"/>
      <c r="J76" s="53"/>
    </row>
    <row r="77" spans="1:10" ht="186.75" customHeight="1">
      <c r="A77" s="32">
        <v>25</v>
      </c>
      <c r="B77" s="19">
        <v>62</v>
      </c>
      <c r="C77" s="20">
        <v>8000</v>
      </c>
      <c r="D77" s="21">
        <v>8000</v>
      </c>
      <c r="E77" s="19">
        <v>8</v>
      </c>
      <c r="F77" s="23" t="s">
        <v>116</v>
      </c>
      <c r="G77" s="35" t="s">
        <v>117</v>
      </c>
      <c r="H77" s="35" t="s">
        <v>118</v>
      </c>
      <c r="I77" s="25"/>
      <c r="J77" s="53"/>
    </row>
    <row r="78" spans="1:10" ht="144">
      <c r="A78" s="32">
        <v>27</v>
      </c>
      <c r="B78" s="19">
        <v>63</v>
      </c>
      <c r="C78" s="20">
        <v>8400</v>
      </c>
      <c r="D78" s="21">
        <v>8400</v>
      </c>
      <c r="E78" s="19">
        <v>10</v>
      </c>
      <c r="F78" s="23" t="s">
        <v>104</v>
      </c>
      <c r="G78" s="33" t="s">
        <v>143</v>
      </c>
      <c r="H78" s="35" t="s">
        <v>142</v>
      </c>
      <c r="I78" s="25"/>
      <c r="J78" s="53"/>
    </row>
    <row r="79" spans="1:10" ht="158.25">
      <c r="A79" s="32">
        <v>29</v>
      </c>
      <c r="B79" s="19">
        <v>64</v>
      </c>
      <c r="C79" s="20">
        <v>10000</v>
      </c>
      <c r="D79" s="21">
        <v>10000</v>
      </c>
      <c r="E79" s="19">
        <v>12</v>
      </c>
      <c r="F79" s="23" t="s">
        <v>116</v>
      </c>
      <c r="G79" s="35" t="s">
        <v>123</v>
      </c>
      <c r="H79" s="35" t="s">
        <v>124</v>
      </c>
      <c r="I79" s="25"/>
      <c r="J79" s="53"/>
    </row>
    <row r="80" spans="1:10" ht="144">
      <c r="A80" s="32">
        <v>32</v>
      </c>
      <c r="B80" s="19">
        <v>65</v>
      </c>
      <c r="C80" s="20">
        <v>5000</v>
      </c>
      <c r="D80" s="21">
        <v>5000</v>
      </c>
      <c r="E80" s="19">
        <v>15</v>
      </c>
      <c r="F80" s="23" t="s">
        <v>116</v>
      </c>
      <c r="G80" s="35" t="s">
        <v>129</v>
      </c>
      <c r="H80" s="35" t="s">
        <v>130</v>
      </c>
      <c r="I80" s="25"/>
      <c r="J80" s="53"/>
    </row>
    <row r="81" spans="1:10" ht="114.75">
      <c r="A81" s="32">
        <v>36</v>
      </c>
      <c r="B81" s="19">
        <v>66</v>
      </c>
      <c r="C81" s="20">
        <v>30000</v>
      </c>
      <c r="D81" s="21">
        <v>30000</v>
      </c>
      <c r="E81" s="23">
        <v>19</v>
      </c>
      <c r="F81" s="23" t="s">
        <v>116</v>
      </c>
      <c r="G81" s="35" t="s">
        <v>137</v>
      </c>
      <c r="H81" s="35" t="s">
        <v>138</v>
      </c>
      <c r="I81" s="25"/>
      <c r="J81" s="53"/>
    </row>
    <row r="82" spans="1:10" ht="57">
      <c r="A82" s="32">
        <v>48</v>
      </c>
      <c r="B82" s="19">
        <v>67</v>
      </c>
      <c r="C82" s="20">
        <v>35500</v>
      </c>
      <c r="D82" s="37">
        <v>35500</v>
      </c>
      <c r="E82" s="19">
        <v>6</v>
      </c>
      <c r="F82" s="23" t="s">
        <v>53</v>
      </c>
      <c r="G82" s="22" t="s">
        <v>45</v>
      </c>
      <c r="H82" s="22" t="s">
        <v>48</v>
      </c>
      <c r="I82" s="25"/>
      <c r="J82" s="53"/>
    </row>
    <row r="83" spans="1:10" ht="72">
      <c r="A83" s="32">
        <v>50</v>
      </c>
      <c r="B83" s="19">
        <v>68</v>
      </c>
      <c r="C83" s="20">
        <v>22000</v>
      </c>
      <c r="D83" s="37">
        <v>22000</v>
      </c>
      <c r="E83" s="19">
        <v>8</v>
      </c>
      <c r="F83" s="23" t="s">
        <v>65</v>
      </c>
      <c r="G83" s="22" t="s">
        <v>55</v>
      </c>
      <c r="H83" s="22" t="s">
        <v>61</v>
      </c>
      <c r="I83" s="25"/>
      <c r="J83" s="53"/>
    </row>
    <row r="84" spans="1:10" ht="42.75">
      <c r="A84" s="32">
        <v>51</v>
      </c>
      <c r="B84" s="19">
        <v>69</v>
      </c>
      <c r="C84" s="20">
        <v>4000</v>
      </c>
      <c r="D84" s="37">
        <v>4000</v>
      </c>
      <c r="E84" s="19">
        <v>9</v>
      </c>
      <c r="F84" s="23" t="s">
        <v>52</v>
      </c>
      <c r="G84" s="22" t="s">
        <v>56</v>
      </c>
      <c r="H84" s="22" t="s">
        <v>149</v>
      </c>
      <c r="I84" s="25"/>
      <c r="J84" s="53"/>
    </row>
    <row r="85" spans="1:10" ht="57">
      <c r="A85" s="32">
        <v>52</v>
      </c>
      <c r="B85" s="19">
        <v>70</v>
      </c>
      <c r="C85" s="20">
        <v>5000</v>
      </c>
      <c r="D85" s="43">
        <v>5000</v>
      </c>
      <c r="E85" s="19">
        <v>10</v>
      </c>
      <c r="F85" s="23" t="s">
        <v>49</v>
      </c>
      <c r="G85" s="44" t="s">
        <v>57</v>
      </c>
      <c r="H85" s="31" t="s">
        <v>62</v>
      </c>
      <c r="I85" s="25"/>
      <c r="J85" s="53"/>
    </row>
    <row r="86" spans="1:10" ht="42.75">
      <c r="A86" s="32">
        <v>54</v>
      </c>
      <c r="B86" s="19">
        <v>71</v>
      </c>
      <c r="C86" s="20">
        <v>20000</v>
      </c>
      <c r="D86" s="37">
        <v>20000</v>
      </c>
      <c r="E86" s="19">
        <v>12</v>
      </c>
      <c r="F86" s="23" t="s">
        <v>52</v>
      </c>
      <c r="G86" s="22" t="s">
        <v>59</v>
      </c>
      <c r="H86" s="22" t="s">
        <v>150</v>
      </c>
      <c r="I86" s="25"/>
      <c r="J86" s="53"/>
    </row>
    <row r="87" spans="1:10" ht="42.75">
      <c r="A87" s="32">
        <v>55</v>
      </c>
      <c r="B87" s="19">
        <v>72</v>
      </c>
      <c r="C87" s="20">
        <v>10000</v>
      </c>
      <c r="D87" s="47">
        <v>10000</v>
      </c>
      <c r="E87" s="19">
        <v>13</v>
      </c>
      <c r="F87" s="23" t="s">
        <v>52</v>
      </c>
      <c r="G87" s="40" t="s">
        <v>66</v>
      </c>
      <c r="H87" s="40" t="s">
        <v>203</v>
      </c>
      <c r="I87" s="25"/>
      <c r="J87" s="53"/>
    </row>
    <row r="88" spans="1:10" ht="28.5">
      <c r="A88" s="32">
        <v>60</v>
      </c>
      <c r="B88" s="19">
        <v>73</v>
      </c>
      <c r="C88" s="20">
        <v>30000</v>
      </c>
      <c r="D88" s="21">
        <v>30000</v>
      </c>
      <c r="E88" s="19">
        <v>3</v>
      </c>
      <c r="F88" s="23" t="s">
        <v>7</v>
      </c>
      <c r="G88" s="31" t="s">
        <v>75</v>
      </c>
      <c r="H88" s="31" t="s">
        <v>72</v>
      </c>
      <c r="I88" s="25"/>
      <c r="J88" s="53"/>
    </row>
    <row r="89" spans="1:10" ht="28.5">
      <c r="A89" s="32">
        <v>62</v>
      </c>
      <c r="B89" s="19">
        <v>74</v>
      </c>
      <c r="C89" s="20">
        <v>40000</v>
      </c>
      <c r="D89" s="21">
        <v>40000</v>
      </c>
      <c r="E89" s="19">
        <v>5</v>
      </c>
      <c r="F89" s="23" t="s">
        <v>7</v>
      </c>
      <c r="G89" s="31" t="s">
        <v>77</v>
      </c>
      <c r="H89" s="31" t="s">
        <v>73</v>
      </c>
      <c r="I89" s="25"/>
      <c r="J89" s="53"/>
    </row>
    <row r="90" spans="1:10" s="3" customFormat="1" ht="129">
      <c r="A90" s="32">
        <v>68</v>
      </c>
      <c r="B90" s="19">
        <v>75</v>
      </c>
      <c r="C90" s="20">
        <v>3500</v>
      </c>
      <c r="D90" s="21">
        <v>3500</v>
      </c>
      <c r="E90" s="19">
        <v>2</v>
      </c>
      <c r="F90" s="23" t="s">
        <v>79</v>
      </c>
      <c r="G90" s="50" t="s">
        <v>84</v>
      </c>
      <c r="H90" s="28" t="s">
        <v>88</v>
      </c>
      <c r="I90" s="25"/>
      <c r="J90" s="53"/>
    </row>
    <row r="91" spans="1:10" ht="72">
      <c r="A91" s="32">
        <v>69</v>
      </c>
      <c r="B91" s="19">
        <v>76</v>
      </c>
      <c r="C91" s="20">
        <v>1600</v>
      </c>
      <c r="D91" s="21">
        <v>1600</v>
      </c>
      <c r="E91" s="19">
        <v>3</v>
      </c>
      <c r="F91" s="23" t="s">
        <v>79</v>
      </c>
      <c r="G91" s="50" t="s">
        <v>85</v>
      </c>
      <c r="H91" s="31" t="s">
        <v>81</v>
      </c>
      <c r="I91" s="25"/>
      <c r="J91" s="53"/>
    </row>
    <row r="92" spans="1:10" ht="57.75" thickBot="1">
      <c r="A92" s="55">
        <v>70</v>
      </c>
      <c r="B92" s="19">
        <v>77</v>
      </c>
      <c r="C92" s="57">
        <v>5000</v>
      </c>
      <c r="D92" s="52">
        <v>5000</v>
      </c>
      <c r="E92" s="56">
        <v>4</v>
      </c>
      <c r="F92" s="58" t="s">
        <v>79</v>
      </c>
      <c r="G92" s="59" t="s">
        <v>86</v>
      </c>
      <c r="H92" s="60" t="s">
        <v>82</v>
      </c>
      <c r="I92" s="61"/>
      <c r="J92" s="62"/>
    </row>
    <row r="93" spans="1:10" ht="36.75" customHeight="1" thickBot="1" thickTop="1">
      <c r="A93" s="78"/>
      <c r="B93" s="79"/>
      <c r="C93" s="70">
        <f>SUM(C67:C92)</f>
        <v>277000</v>
      </c>
      <c r="D93" s="71">
        <f>SUM(D67:D92)</f>
        <v>277000</v>
      </c>
      <c r="E93" s="154" t="s">
        <v>191</v>
      </c>
      <c r="F93" s="159"/>
      <c r="G93" s="159"/>
      <c r="H93" s="159"/>
      <c r="I93" s="159"/>
      <c r="J93" s="160"/>
    </row>
    <row r="94" spans="1:10" ht="36.75" customHeight="1" thickTop="1">
      <c r="A94" s="167" t="s">
        <v>193</v>
      </c>
      <c r="B94" s="168"/>
      <c r="C94" s="168"/>
      <c r="D94" s="168"/>
      <c r="E94" s="168"/>
      <c r="F94" s="168"/>
      <c r="G94" s="168"/>
      <c r="H94" s="168"/>
      <c r="I94" s="168"/>
      <c r="J94" s="169"/>
    </row>
    <row r="95" spans="1:10" ht="57">
      <c r="A95" s="24">
        <v>5</v>
      </c>
      <c r="B95" s="19">
        <v>78</v>
      </c>
      <c r="C95" s="20">
        <v>33000</v>
      </c>
      <c r="D95" s="21">
        <v>33000</v>
      </c>
      <c r="E95" s="19">
        <v>5</v>
      </c>
      <c r="F95" s="23" t="s">
        <v>12</v>
      </c>
      <c r="G95" s="27" t="s">
        <v>19</v>
      </c>
      <c r="H95" s="28" t="s">
        <v>29</v>
      </c>
      <c r="I95" s="25"/>
      <c r="J95" s="53"/>
    </row>
    <row r="96" spans="1:10" ht="57">
      <c r="A96" s="24">
        <v>6</v>
      </c>
      <c r="B96" s="19">
        <v>79</v>
      </c>
      <c r="C96" s="20">
        <v>33000</v>
      </c>
      <c r="D96" s="21">
        <v>33000</v>
      </c>
      <c r="E96" s="19">
        <v>6</v>
      </c>
      <c r="F96" s="29" t="s">
        <v>26</v>
      </c>
      <c r="G96" s="27" t="s">
        <v>19</v>
      </c>
      <c r="H96" s="30" t="s">
        <v>29</v>
      </c>
      <c r="I96" s="25"/>
      <c r="J96" s="53"/>
    </row>
    <row r="97" spans="1:10" ht="129">
      <c r="A97" s="32">
        <v>24</v>
      </c>
      <c r="B97" s="19">
        <v>80</v>
      </c>
      <c r="C97" s="20">
        <v>15000</v>
      </c>
      <c r="D97" s="21">
        <v>15000</v>
      </c>
      <c r="E97" s="19">
        <v>7</v>
      </c>
      <c r="F97" s="23" t="s">
        <v>116</v>
      </c>
      <c r="G97" s="35" t="s">
        <v>114</v>
      </c>
      <c r="H97" s="35" t="s">
        <v>115</v>
      </c>
      <c r="I97" s="25"/>
      <c r="J97" s="53"/>
    </row>
    <row r="98" spans="1:10" ht="147" customHeight="1">
      <c r="A98" s="32">
        <v>28</v>
      </c>
      <c r="B98" s="19">
        <v>81</v>
      </c>
      <c r="C98" s="20">
        <v>25000</v>
      </c>
      <c r="D98" s="21">
        <v>25000</v>
      </c>
      <c r="E98" s="19">
        <v>11</v>
      </c>
      <c r="F98" s="23" t="s">
        <v>116</v>
      </c>
      <c r="G98" s="35" t="s">
        <v>121</v>
      </c>
      <c r="H98" s="35" t="s">
        <v>122</v>
      </c>
      <c r="I98" s="25"/>
      <c r="J98" s="53"/>
    </row>
    <row r="99" spans="1:10" ht="144">
      <c r="A99" s="32">
        <v>30</v>
      </c>
      <c r="B99" s="19">
        <v>82</v>
      </c>
      <c r="C99" s="20">
        <v>2000</v>
      </c>
      <c r="D99" s="21">
        <v>2000</v>
      </c>
      <c r="E99" s="19">
        <v>13</v>
      </c>
      <c r="F99" s="23" t="s">
        <v>116</v>
      </c>
      <c r="G99" s="35" t="s">
        <v>125</v>
      </c>
      <c r="H99" s="35" t="s">
        <v>126</v>
      </c>
      <c r="I99" s="25"/>
      <c r="J99" s="53"/>
    </row>
    <row r="100" spans="1:10" ht="57">
      <c r="A100" s="32">
        <v>31</v>
      </c>
      <c r="B100" s="19">
        <v>83</v>
      </c>
      <c r="C100" s="20">
        <v>40000</v>
      </c>
      <c r="D100" s="21">
        <v>40000</v>
      </c>
      <c r="E100" s="19">
        <v>14</v>
      </c>
      <c r="F100" s="23" t="s">
        <v>188</v>
      </c>
      <c r="G100" s="33" t="s">
        <v>127</v>
      </c>
      <c r="H100" s="34" t="s">
        <v>128</v>
      </c>
      <c r="I100" s="25"/>
      <c r="J100" s="53"/>
    </row>
    <row r="101" spans="1:10" ht="100.5">
      <c r="A101" s="32">
        <v>33</v>
      </c>
      <c r="B101" s="19">
        <v>84</v>
      </c>
      <c r="C101" s="20">
        <v>16000</v>
      </c>
      <c r="D101" s="21">
        <v>16000</v>
      </c>
      <c r="E101" s="19">
        <v>16</v>
      </c>
      <c r="F101" s="23" t="s">
        <v>104</v>
      </c>
      <c r="G101" s="35" t="s">
        <v>131</v>
      </c>
      <c r="H101" s="34" t="s">
        <v>204</v>
      </c>
      <c r="I101" s="25"/>
      <c r="J101" s="53"/>
    </row>
    <row r="102" spans="1:10" ht="57">
      <c r="A102" s="32">
        <v>34</v>
      </c>
      <c r="B102" s="19">
        <v>85</v>
      </c>
      <c r="C102" s="20">
        <v>3000</v>
      </c>
      <c r="D102" s="21">
        <v>3000</v>
      </c>
      <c r="E102" s="19">
        <v>17</v>
      </c>
      <c r="F102" s="23" t="s">
        <v>116</v>
      </c>
      <c r="G102" s="35" t="s">
        <v>132</v>
      </c>
      <c r="H102" s="35" t="s">
        <v>133</v>
      </c>
      <c r="I102" s="25"/>
      <c r="J102" s="53"/>
    </row>
    <row r="103" spans="1:10" ht="57">
      <c r="A103" s="32">
        <v>35</v>
      </c>
      <c r="B103" s="19">
        <v>86</v>
      </c>
      <c r="C103" s="20">
        <v>130000</v>
      </c>
      <c r="D103" s="21">
        <v>130000</v>
      </c>
      <c r="E103" s="19">
        <v>18</v>
      </c>
      <c r="F103" s="23" t="s">
        <v>134</v>
      </c>
      <c r="G103" s="25" t="s">
        <v>136</v>
      </c>
      <c r="H103" s="34" t="s">
        <v>135</v>
      </c>
      <c r="I103" s="25"/>
      <c r="J103" s="53"/>
    </row>
    <row r="104" spans="1:10" ht="57">
      <c r="A104" s="32">
        <v>37</v>
      </c>
      <c r="B104" s="19">
        <v>87</v>
      </c>
      <c r="C104" s="20">
        <v>7000</v>
      </c>
      <c r="D104" s="21">
        <v>7000</v>
      </c>
      <c r="E104" s="19">
        <v>20</v>
      </c>
      <c r="F104" s="23" t="s">
        <v>141</v>
      </c>
      <c r="G104" s="34" t="s">
        <v>139</v>
      </c>
      <c r="H104" s="36"/>
      <c r="I104" s="25"/>
      <c r="J104" s="53"/>
    </row>
    <row r="105" spans="1:10" ht="57">
      <c r="A105" s="32">
        <v>38</v>
      </c>
      <c r="B105" s="19">
        <v>88</v>
      </c>
      <c r="C105" s="20">
        <v>2000</v>
      </c>
      <c r="D105" s="21">
        <v>2000</v>
      </c>
      <c r="E105" s="19">
        <v>21</v>
      </c>
      <c r="F105" s="23" t="s">
        <v>141</v>
      </c>
      <c r="G105" s="34" t="s">
        <v>140</v>
      </c>
      <c r="H105" s="87" t="s">
        <v>189</v>
      </c>
      <c r="I105" s="25"/>
      <c r="J105" s="53"/>
    </row>
    <row r="106" spans="1:10" ht="86.25">
      <c r="A106" s="32">
        <v>57</v>
      </c>
      <c r="B106" s="19">
        <v>89</v>
      </c>
      <c r="C106" s="20">
        <v>3500</v>
      </c>
      <c r="D106" s="43">
        <v>3500</v>
      </c>
      <c r="E106" s="19">
        <v>15</v>
      </c>
      <c r="F106" s="23" t="s">
        <v>49</v>
      </c>
      <c r="G106" s="31" t="s">
        <v>67</v>
      </c>
      <c r="H106" s="22" t="s">
        <v>68</v>
      </c>
      <c r="I106" s="25"/>
      <c r="J106" s="53"/>
    </row>
    <row r="107" spans="1:10" ht="144">
      <c r="A107" s="32">
        <v>64</v>
      </c>
      <c r="B107" s="19">
        <v>90</v>
      </c>
      <c r="C107" s="20">
        <v>13000</v>
      </c>
      <c r="D107" s="21">
        <v>13000</v>
      </c>
      <c r="E107" s="19">
        <v>7</v>
      </c>
      <c r="F107" s="23" t="s">
        <v>96</v>
      </c>
      <c r="G107" s="31" t="s">
        <v>90</v>
      </c>
      <c r="H107" s="31" t="s">
        <v>93</v>
      </c>
      <c r="I107" s="25"/>
      <c r="J107" s="53"/>
    </row>
    <row r="108" spans="1:10" ht="100.5">
      <c r="A108" s="32">
        <v>65</v>
      </c>
      <c r="B108" s="19">
        <v>91</v>
      </c>
      <c r="C108" s="20">
        <v>2000</v>
      </c>
      <c r="D108" s="21">
        <v>2000</v>
      </c>
      <c r="E108" s="19">
        <v>8</v>
      </c>
      <c r="F108" s="23" t="s">
        <v>96</v>
      </c>
      <c r="G108" s="31" t="s">
        <v>91</v>
      </c>
      <c r="H108" s="31" t="s">
        <v>94</v>
      </c>
      <c r="I108" s="25"/>
      <c r="J108" s="53"/>
    </row>
    <row r="109" spans="1:10" ht="144" thickBot="1">
      <c r="A109" s="55">
        <v>66</v>
      </c>
      <c r="B109" s="19">
        <v>92</v>
      </c>
      <c r="C109" s="57">
        <v>2500</v>
      </c>
      <c r="D109" s="52">
        <v>2500</v>
      </c>
      <c r="E109" s="56">
        <v>9</v>
      </c>
      <c r="F109" s="58" t="s">
        <v>96</v>
      </c>
      <c r="G109" s="60" t="s">
        <v>92</v>
      </c>
      <c r="H109" s="60" t="s">
        <v>95</v>
      </c>
      <c r="I109" s="61"/>
      <c r="J109" s="62"/>
    </row>
    <row r="110" spans="1:10" ht="36.75" customHeight="1" thickBot="1" thickTop="1">
      <c r="A110" s="84"/>
      <c r="B110" s="85"/>
      <c r="C110" s="86">
        <f>SUM(C95:C109)</f>
        <v>327000</v>
      </c>
      <c r="D110" s="71">
        <f>SUM(D95:D109)</f>
        <v>327000</v>
      </c>
      <c r="E110" s="165" t="s">
        <v>192</v>
      </c>
      <c r="F110" s="166"/>
      <c r="G110" s="166"/>
      <c r="H110" s="166"/>
      <c r="I110" s="166"/>
      <c r="J110" s="166"/>
    </row>
    <row r="111" spans="1:10" ht="36.75" customHeight="1" thickTop="1">
      <c r="A111" s="80"/>
      <c r="B111" s="81"/>
      <c r="C111" s="82">
        <f>SUM(C65+C93+C110)</f>
        <v>3330785</v>
      </c>
      <c r="D111" s="83">
        <f>SUM(D65+D93+D110)</f>
        <v>3580785</v>
      </c>
      <c r="E111" s="172" t="s">
        <v>214</v>
      </c>
      <c r="F111" s="173"/>
      <c r="G111" s="173"/>
      <c r="H111" s="173"/>
      <c r="I111" s="173"/>
      <c r="J111" s="173"/>
    </row>
    <row r="112" spans="2:9" ht="15">
      <c r="B112" s="5"/>
      <c r="C112" s="5"/>
      <c r="D112" s="10"/>
      <c r="E112" s="6"/>
      <c r="F112" s="8"/>
      <c r="G112" s="7"/>
      <c r="H112" s="7"/>
      <c r="I112" s="12"/>
    </row>
    <row r="113" spans="2:9" ht="15">
      <c r="B113" s="5"/>
      <c r="C113" s="5"/>
      <c r="D113" s="10"/>
      <c r="E113" s="6"/>
      <c r="F113" s="8"/>
      <c r="G113" s="7"/>
      <c r="H113" s="7"/>
      <c r="I113" s="12"/>
    </row>
    <row r="114" ht="15"/>
    <row r="115" ht="15"/>
    <row r="116" ht="15"/>
    <row r="117" ht="15"/>
    <row r="118" ht="15"/>
    <row r="119" ht="15"/>
    <row r="120" ht="15"/>
    <row r="121" ht="15"/>
    <row r="122" ht="15"/>
    <row r="123" ht="15"/>
    <row r="124" ht="15"/>
    <row r="125" ht="15"/>
    <row r="126" ht="15"/>
  </sheetData>
  <sheetProtection/>
  <mergeCells count="22">
    <mergeCell ref="E111:J111"/>
    <mergeCell ref="A1:I1"/>
    <mergeCell ref="A3:J3"/>
    <mergeCell ref="A44:B44"/>
    <mergeCell ref="A55:B55"/>
    <mergeCell ref="A46:J46"/>
    <mergeCell ref="A56:J56"/>
    <mergeCell ref="E55:H55"/>
    <mergeCell ref="E93:J93"/>
    <mergeCell ref="A66:J66"/>
    <mergeCell ref="E110:J110"/>
    <mergeCell ref="A94:J94"/>
    <mergeCell ref="E64:H64"/>
    <mergeCell ref="E65:H65"/>
    <mergeCell ref="A45:B45"/>
    <mergeCell ref="A5:B5"/>
    <mergeCell ref="A6:J6"/>
    <mergeCell ref="A26:B26"/>
    <mergeCell ref="A27:J27"/>
    <mergeCell ref="E5:H5"/>
    <mergeCell ref="E44:H44"/>
    <mergeCell ref="E26:H26"/>
  </mergeCells>
  <printOptions gridLines="1"/>
  <pageMargins left="0.45" right="0.4" top="0.5" bottom="0.5" header="0.5" footer="0.5"/>
  <pageSetup horizontalDpi="600" verticalDpi="600" orientation="landscape" scale="72" r:id="rId3"/>
  <headerFooter alignWithMargins="0">
    <oddHeader>&amp;R
Page &amp;P of  &amp;N</oddHeader>
  </headerFooter>
  <rowBreaks count="2" manualBreakCount="2">
    <brk id="45" max="255" man="1"/>
    <brk id="65" max="255" man="1"/>
  </rowBreaks>
  <legacyDrawing r:id="rId2"/>
  <oleObjects>
    <oleObject progId="MSPhotoEd.3" shapeId="55958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kjoy</dc:creator>
  <cp:keywords/>
  <dc:description/>
  <cp:lastModifiedBy>Gayle Berggren</cp:lastModifiedBy>
  <cp:lastPrinted>2008-09-09T16:51:50Z</cp:lastPrinted>
  <dcterms:created xsi:type="dcterms:W3CDTF">2006-05-08T17:23:19Z</dcterms:created>
  <dcterms:modified xsi:type="dcterms:W3CDTF">2012-08-15T18:13:06Z</dcterms:modified>
  <cp:category/>
  <cp:version/>
  <cp:contentType/>
  <cp:contentStatus/>
</cp:coreProperties>
</file>